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9F9D42AD-CA09-4068-A56F-9730621DE5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Бюджет!$B$10</definedName>
    <definedName name="FIO" localSheetId="0">Бюджет!#REF!</definedName>
    <definedName name="LAST_CELL" localSheetId="0">Бюджет!#REF!</definedName>
    <definedName name="SIGN" localSheetId="0">Бюджет!$B$10:$E$11</definedName>
    <definedName name="_xlnm.Print_Area" localSheetId="0">Бюджет!$A$1:$E$22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E16" i="1" l="1"/>
  <c r="E15" i="1"/>
  <c r="E21" i="1"/>
  <c r="C17" i="1"/>
  <c r="C8" i="1"/>
  <c r="C4" i="1"/>
  <c r="E14" i="1"/>
  <c r="D17" i="1"/>
  <c r="E17" i="1" l="1"/>
  <c r="C22" i="1"/>
  <c r="D4" i="1"/>
  <c r="E4" i="1" s="1"/>
  <c r="D8" i="1"/>
  <c r="E8" i="1" s="1"/>
  <c r="D11" i="1"/>
  <c r="E11" i="1" s="1"/>
  <c r="D22" i="1" l="1"/>
  <c r="E6" i="1"/>
  <c r="E7" i="1"/>
  <c r="E5" i="1"/>
  <c r="E22" i="1" l="1"/>
  <c r="E19" i="1"/>
  <c r="E13" i="1"/>
  <c r="E9" i="1"/>
  <c r="E10" i="1"/>
  <c r="E12" i="1" l="1"/>
  <c r="E18" i="1"/>
  <c r="E20" i="1"/>
</calcChain>
</file>

<file path=xl/sharedStrings.xml><?xml version="1.0" encoding="utf-8"?>
<sst xmlns="http://schemas.openxmlformats.org/spreadsheetml/2006/main" count="43" uniqueCount="37">
  <si>
    <t>Комитет по финансам администрации Тулунского муниципального района</t>
  </si>
  <si>
    <t>руб.</t>
  </si>
  <si>
    <t>Наименование КЦСР</t>
  </si>
  <si>
    <t>Администрация Тулунского муниципального района</t>
  </si>
  <si>
    <t>№</t>
  </si>
  <si>
    <t>Исполнено</t>
  </si>
  <si>
    <t>% исполнения</t>
  </si>
  <si>
    <t>1.3</t>
  </si>
  <si>
    <t>2</t>
  </si>
  <si>
    <t>2.1</t>
  </si>
  <si>
    <t>2.2</t>
  </si>
  <si>
    <t>3</t>
  </si>
  <si>
    <t>3.1</t>
  </si>
  <si>
    <t>3.4</t>
  </si>
  <si>
    <t>4</t>
  </si>
  <si>
    <t>4.1</t>
  </si>
  <si>
    <t>Итого</t>
  </si>
  <si>
    <t>Комитет по культуре, молодёжной политике и спорту администрации Тулунского муниципального района</t>
  </si>
  <si>
    <t>Комитет по образованию администрации Тулунского муниципального района</t>
  </si>
  <si>
    <t>1.2</t>
  </si>
  <si>
    <t>1.1</t>
  </si>
  <si>
    <t>4.2</t>
  </si>
  <si>
    <t>4.4</t>
  </si>
  <si>
    <t>3.2</t>
  </si>
  <si>
    <t>3.3</t>
  </si>
  <si>
    <t>4.5</t>
  </si>
  <si>
    <t>План на 2026 год</t>
  </si>
  <si>
    <t>Муниципальная программа "Экономическое развитие Тулунского муниципального района" на 2021-2028 годы</t>
  </si>
  <si>
    <t>Муниципальная программа "Обеспечение комплексных мер безопасности на территории Тулунского муниципального района" на 2026-2030 годы</t>
  </si>
  <si>
    <t>Муниципальная программа "Развитие инфраструктуры на территории Тулунского муниципального района" на 2021-2028 гг.</t>
  </si>
  <si>
    <t>Муниципальная программа "Управление финансами Тулунского муниципального района" на 2020-2028 годы</t>
  </si>
  <si>
    <t>3.5</t>
  </si>
  <si>
    <t>Муниципальная программа "Профилактика терроризма и экстремизма, а также минимизации и ликвидации последствий проявления терроризма и экстремизма на террирории Тулунского муниципального района" на 2026-2030 годы</t>
  </si>
  <si>
    <t>Муниципальная программа "Развитие образования на территории Тулунского муниципального района на 2020-2028гг."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</si>
  <si>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2024-2028 годы</t>
  </si>
  <si>
    <t>Муниципальная программа "Развитие культуры в Тулунском районе" на 2026 - 2030 годы</t>
  </si>
  <si>
    <t>Информация об исполнении главными распорядителями средств бюджета 
Тулунского муниципального района  муниципальных программ и подпрограмм на 01.06.2026г.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</si>
</sst>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wrapText="1"/>
    </xf>
    <xf numFmtId="0" fontId="3" fillId="2" borderId="0" xfId="0" applyFont="1" applyFill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22"/>
  <sheetViews>
    <sheetView showGridLines="0" tabSelected="1" view="pageBreakPreview" zoomScaleNormal="100" zoomScaleSheetLayoutView="100" workbookViewId="0">
      <selection activeCell="A2" sqref="A2"/>
    </sheetView>
  </sheetViews>
  <sheetFormatPr defaultRowHeight="15.75" outlineLevelRow="1" x14ac:dyDescent="0.25"/>
  <cols>
    <col min="1" max="1" width="8.140625" style="2" customWidth="1"/>
    <col min="2" max="2" width="73.42578125" style="3" customWidth="1"/>
    <col min="3" max="3" width="21.28515625" style="17" customWidth="1"/>
    <col min="4" max="4" width="20.85546875" style="17" customWidth="1"/>
    <col min="5" max="5" width="18.7109375" style="1" customWidth="1"/>
    <col min="6" max="6" width="9.140625" style="1" customWidth="1"/>
    <col min="7" max="16384" width="9.140625" style="1"/>
  </cols>
  <sheetData>
    <row r="1" spans="1:5" ht="41.25" customHeight="1" x14ac:dyDescent="0.25">
      <c r="A1" s="24" t="s">
        <v>36</v>
      </c>
      <c r="B1" s="24"/>
      <c r="C1" s="24"/>
      <c r="D1" s="24"/>
      <c r="E1" s="24"/>
    </row>
    <row r="2" spans="1:5" x14ac:dyDescent="0.25">
      <c r="B2" s="3" t="s">
        <v>1</v>
      </c>
      <c r="C2" s="16"/>
      <c r="D2" s="16"/>
      <c r="E2" s="3"/>
    </row>
    <row r="3" spans="1:5" x14ac:dyDescent="0.25">
      <c r="A3" s="5" t="s">
        <v>4</v>
      </c>
      <c r="B3" s="6" t="s">
        <v>2</v>
      </c>
      <c r="C3" s="6" t="s">
        <v>26</v>
      </c>
      <c r="D3" s="6" t="s">
        <v>5</v>
      </c>
      <c r="E3" s="7" t="s">
        <v>6</v>
      </c>
    </row>
    <row r="4" spans="1:5" x14ac:dyDescent="0.25">
      <c r="A4" s="8">
        <v>1</v>
      </c>
      <c r="B4" s="9" t="s">
        <v>3</v>
      </c>
      <c r="C4" s="18">
        <f>+SUM(C5:C7)</f>
        <v>281727003.79000002</v>
      </c>
      <c r="D4" s="18">
        <f>+SUM(D5:D7)</f>
        <v>86618425.980000004</v>
      </c>
      <c r="E4" s="10">
        <f>D4/C4</f>
        <v>0.30745517758235763</v>
      </c>
    </row>
    <row r="5" spans="1:5" ht="31.5" outlineLevel="1" x14ac:dyDescent="0.25">
      <c r="A5" s="11" t="s">
        <v>20</v>
      </c>
      <c r="B5" s="4" t="s">
        <v>27</v>
      </c>
      <c r="C5" s="21">
        <v>153344061.69999999</v>
      </c>
      <c r="D5" s="21">
        <v>57123242.619999997</v>
      </c>
      <c r="E5" s="12">
        <f>+D5/C5</f>
        <v>0.37251682254090185</v>
      </c>
    </row>
    <row r="6" spans="1:5" ht="47.25" outlineLevel="1" x14ac:dyDescent="0.25">
      <c r="A6" s="11" t="s">
        <v>19</v>
      </c>
      <c r="B6" s="4" t="s">
        <v>28</v>
      </c>
      <c r="C6" s="21">
        <v>109634367.73</v>
      </c>
      <c r="D6" s="21">
        <v>18770404.02</v>
      </c>
      <c r="E6" s="12">
        <f t="shared" ref="E6:E7" si="0">+D6/C6</f>
        <v>0.17120912364110552</v>
      </c>
    </row>
    <row r="7" spans="1:5" ht="31.5" outlineLevel="1" x14ac:dyDescent="0.25">
      <c r="A7" s="11" t="s">
        <v>7</v>
      </c>
      <c r="B7" s="4" t="s">
        <v>29</v>
      </c>
      <c r="C7" s="21">
        <v>18748574.359999999</v>
      </c>
      <c r="D7" s="21">
        <v>10724779.34</v>
      </c>
      <c r="E7" s="12">
        <f t="shared" si="0"/>
        <v>0.57203172540314684</v>
      </c>
    </row>
    <row r="8" spans="1:5" ht="31.5" x14ac:dyDescent="0.25">
      <c r="A8" s="8" t="s">
        <v>8</v>
      </c>
      <c r="B8" s="9" t="s">
        <v>0</v>
      </c>
      <c r="C8" s="19">
        <f>+C9+C10</f>
        <v>353178410.58999997</v>
      </c>
      <c r="D8" s="19">
        <f>+D9+D10</f>
        <v>135619116.24000001</v>
      </c>
      <c r="E8" s="10">
        <f>D8/C8</f>
        <v>0.38399605461002656</v>
      </c>
    </row>
    <row r="9" spans="1:5" ht="31.5" outlineLevel="1" x14ac:dyDescent="0.25">
      <c r="A9" s="11" t="s">
        <v>9</v>
      </c>
      <c r="B9" s="4" t="s">
        <v>27</v>
      </c>
      <c r="C9" s="21">
        <v>1690000</v>
      </c>
      <c r="D9" s="21">
        <v>642400</v>
      </c>
      <c r="E9" s="12">
        <f t="shared" ref="E9:E20" si="1">D9/C9</f>
        <v>0.38011834319526627</v>
      </c>
    </row>
    <row r="10" spans="1:5" ht="31.5" outlineLevel="1" x14ac:dyDescent="0.25">
      <c r="A10" s="11" t="s">
        <v>10</v>
      </c>
      <c r="B10" s="4" t="s">
        <v>30</v>
      </c>
      <c r="C10" s="21">
        <v>351488410.58999997</v>
      </c>
      <c r="D10" s="21">
        <v>134976716.24000001</v>
      </c>
      <c r="E10" s="12">
        <f t="shared" si="1"/>
        <v>0.38401469912885988</v>
      </c>
    </row>
    <row r="11" spans="1:5" ht="31.5" x14ac:dyDescent="0.25">
      <c r="A11" s="8" t="s">
        <v>11</v>
      </c>
      <c r="B11" s="9" t="s">
        <v>18</v>
      </c>
      <c r="C11" s="19">
        <f>+SUM(C12:C16)</f>
        <v>1223321061.28</v>
      </c>
      <c r="D11" s="19">
        <f>+SUM(D12:D15)</f>
        <v>647894313.03999996</v>
      </c>
      <c r="E11" s="10">
        <f t="shared" ref="E11:E17" si="2">D11/C11</f>
        <v>0.52961919282423486</v>
      </c>
    </row>
    <row r="12" spans="1:5" ht="31.5" outlineLevel="1" x14ac:dyDescent="0.25">
      <c r="A12" s="11" t="s">
        <v>12</v>
      </c>
      <c r="B12" s="4" t="s">
        <v>27</v>
      </c>
      <c r="C12" s="21">
        <v>2493000</v>
      </c>
      <c r="D12" s="21">
        <v>963600</v>
      </c>
      <c r="E12" s="12">
        <f t="shared" si="2"/>
        <v>0.38652226233453668</v>
      </c>
    </row>
    <row r="13" spans="1:5" ht="63" outlineLevel="1" x14ac:dyDescent="0.25">
      <c r="A13" s="11" t="s">
        <v>23</v>
      </c>
      <c r="B13" s="4" t="s">
        <v>32</v>
      </c>
      <c r="C13" s="21">
        <v>20000</v>
      </c>
      <c r="D13" s="21">
        <v>0</v>
      </c>
      <c r="E13" s="12">
        <f t="shared" si="2"/>
        <v>0</v>
      </c>
    </row>
    <row r="14" spans="1:5" ht="31.5" outlineLevel="1" x14ac:dyDescent="0.25">
      <c r="A14" s="11" t="s">
        <v>24</v>
      </c>
      <c r="B14" s="4" t="s">
        <v>29</v>
      </c>
      <c r="C14" s="21">
        <v>4000</v>
      </c>
      <c r="D14" s="21">
        <v>0</v>
      </c>
      <c r="E14" s="12">
        <f t="shared" si="2"/>
        <v>0</v>
      </c>
    </row>
    <row r="15" spans="1:5" ht="31.5" outlineLevel="1" x14ac:dyDescent="0.25">
      <c r="A15" s="22" t="s">
        <v>13</v>
      </c>
      <c r="B15" s="4" t="s">
        <v>33</v>
      </c>
      <c r="C15" s="21">
        <v>1220704061.28</v>
      </c>
      <c r="D15" s="21">
        <v>646930713.03999996</v>
      </c>
      <c r="E15" s="12">
        <f>D15/C15</f>
        <v>0.52996523363872849</v>
      </c>
    </row>
    <row r="16" spans="1:5" ht="47.25" outlineLevel="1" x14ac:dyDescent="0.25">
      <c r="A16" s="22" t="s">
        <v>31</v>
      </c>
      <c r="B16" s="4" t="s">
        <v>28</v>
      </c>
      <c r="C16" s="21">
        <v>100000</v>
      </c>
      <c r="D16" s="21">
        <v>0</v>
      </c>
      <c r="E16" s="12">
        <f>D16/C16</f>
        <v>0</v>
      </c>
    </row>
    <row r="17" spans="1:5" ht="31.5" x14ac:dyDescent="0.25">
      <c r="A17" s="8" t="s">
        <v>14</v>
      </c>
      <c r="B17" s="9" t="s">
        <v>17</v>
      </c>
      <c r="C17" s="19">
        <f>+SUM(C18:C21)</f>
        <v>212933634.61000001</v>
      </c>
      <c r="D17" s="19">
        <f>+SUM(D18:D21)</f>
        <v>84283227.920000002</v>
      </c>
      <c r="E17" s="10">
        <f t="shared" si="2"/>
        <v>0.39581923294724902</v>
      </c>
    </row>
    <row r="18" spans="1:5" ht="31.5" outlineLevel="1" x14ac:dyDescent="0.25">
      <c r="A18" s="11" t="s">
        <v>15</v>
      </c>
      <c r="B18" s="4" t="s">
        <v>27</v>
      </c>
      <c r="C18" s="21">
        <v>597000</v>
      </c>
      <c r="D18" s="21">
        <v>171608.87</v>
      </c>
      <c r="E18" s="12">
        <f t="shared" si="1"/>
        <v>0.28745204355108878</v>
      </c>
    </row>
    <row r="19" spans="1:5" ht="63.75" customHeight="1" outlineLevel="1" x14ac:dyDescent="0.25">
      <c r="A19" s="11" t="s">
        <v>21</v>
      </c>
      <c r="B19" s="4" t="s">
        <v>32</v>
      </c>
      <c r="C19" s="21">
        <v>5000</v>
      </c>
      <c r="D19" s="21">
        <v>0</v>
      </c>
      <c r="E19" s="12">
        <f t="shared" si="1"/>
        <v>0</v>
      </c>
    </row>
    <row r="20" spans="1:5" ht="31.5" outlineLevel="1" x14ac:dyDescent="0.25">
      <c r="A20" s="11" t="s">
        <v>22</v>
      </c>
      <c r="B20" s="4" t="s">
        <v>35</v>
      </c>
      <c r="C20" s="21">
        <v>198755999.97</v>
      </c>
      <c r="D20" s="21">
        <v>79234408.549999997</v>
      </c>
      <c r="E20" s="12">
        <f t="shared" si="1"/>
        <v>0.39865165611080694</v>
      </c>
    </row>
    <row r="21" spans="1:5" ht="63" x14ac:dyDescent="0.25">
      <c r="A21" s="23" t="s">
        <v>25</v>
      </c>
      <c r="B21" s="4" t="s">
        <v>34</v>
      </c>
      <c r="C21" s="21">
        <v>13575634.640000001</v>
      </c>
      <c r="D21" s="21">
        <v>4877210.5</v>
      </c>
      <c r="E21" s="12">
        <f>D21/C21</f>
        <v>0.35926206246222309</v>
      </c>
    </row>
    <row r="22" spans="1:5" x14ac:dyDescent="0.25">
      <c r="A22" s="13"/>
      <c r="B22" s="14" t="s">
        <v>16</v>
      </c>
      <c r="C22" s="20">
        <f>C4+C8+C11+C17</f>
        <v>2071160110.27</v>
      </c>
      <c r="D22" s="20">
        <f>D4+D8+D11+D17</f>
        <v>954415083.17999995</v>
      </c>
      <c r="E22" s="15">
        <f>D22/C22</f>
        <v>0.46081183122804581</v>
      </c>
    </row>
  </sheetData>
  <mergeCells count="1">
    <mergeCell ref="A1:E1"/>
  </mergeCells>
  <phoneticPr fontId="4" type="noConversion"/>
  <pageMargins left="0.74803149606299213" right="0.23622047244094491" top="0.70866141732283472" bottom="0.43307086614173229" header="0.51181102362204722" footer="0.35433070866141736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Бюджет!APPT</vt:lpstr>
      <vt:lpstr>Бюджет!SIGN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Алена Туева</cp:lastModifiedBy>
  <cp:lastPrinted>2026-06-02T03:15:59Z</cp:lastPrinted>
  <dcterms:created xsi:type="dcterms:W3CDTF">2017-06-23T05:02:34Z</dcterms:created>
  <dcterms:modified xsi:type="dcterms:W3CDTF">2026-06-02T03:15:59Z</dcterms:modified>
</cp:coreProperties>
</file>