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840"/>
  </bookViews>
  <sheets>
    <sheet name="Бюджет" sheetId="1" r:id="rId1"/>
  </sheets>
  <definedNames>
    <definedName name="APPT" localSheetId="0">Бюджет!$A$10</definedName>
    <definedName name="FIO" localSheetId="0">Бюджет!#REF!</definedName>
    <definedName name="LAST_CELL" localSheetId="0">Бюджет!#REF!</definedName>
    <definedName name="SIGN" localSheetId="0">Бюджет!$A$10:$E$11</definedName>
    <definedName name="_xlnm.Print_Titles" localSheetId="0">Бюджет!$4:$4</definedName>
    <definedName name="_xlnm.Print_Area" localSheetId="0">Бюджет!$A$1:$E$40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6" i="1" l="1"/>
  <c r="C31" i="1"/>
  <c r="C24" i="1"/>
  <c r="C18" i="1"/>
  <c r="C12" i="1"/>
  <c r="C9" i="1"/>
  <c r="C5" i="1"/>
  <c r="D36" i="1"/>
  <c r="D18" i="1"/>
  <c r="E21" i="1"/>
  <c r="D12" i="1"/>
  <c r="D5" i="1"/>
  <c r="E23" i="1"/>
  <c r="D9" i="1"/>
  <c r="C40" i="1" l="1"/>
  <c r="E18" i="1"/>
  <c r="E6" i="1"/>
  <c r="D31" i="1" l="1"/>
  <c r="D24" i="1"/>
  <c r="E31" i="1" l="1"/>
  <c r="D40" i="1" l="1"/>
  <c r="E9" i="1"/>
  <c r="E5" i="1"/>
  <c r="E39" i="1"/>
  <c r="E37" i="1"/>
  <c r="E34" i="1"/>
  <c r="E17" i="1"/>
  <c r="E20" i="1"/>
  <c r="E27" i="1"/>
  <c r="E26" i="1"/>
  <c r="E40" i="1" l="1"/>
  <c r="E7" i="1"/>
  <c r="E8" i="1"/>
  <c r="E10" i="1"/>
  <c r="E11" i="1"/>
  <c r="E12" i="1"/>
  <c r="E13" i="1"/>
  <c r="E14" i="1"/>
  <c r="E15" i="1"/>
  <c r="E16" i="1"/>
  <c r="E19" i="1"/>
  <c r="E22" i="1"/>
  <c r="E24" i="1"/>
  <c r="E25" i="1"/>
  <c r="E28" i="1"/>
  <c r="E29" i="1"/>
  <c r="E30" i="1"/>
  <c r="E32" i="1"/>
  <c r="E33" i="1"/>
  <c r="E35" i="1"/>
  <c r="E36" i="1"/>
  <c r="E38" i="1"/>
</calcChain>
</file>

<file path=xl/sharedStrings.xml><?xml version="1.0" encoding="utf-8"?>
<sst xmlns="http://schemas.openxmlformats.org/spreadsheetml/2006/main" count="77" uniqueCount="77">
  <si>
    <t>Наименование КЦСР</t>
  </si>
  <si>
    <t>1</t>
  </si>
  <si>
    <t>1.1</t>
  </si>
  <si>
    <t>1.2</t>
  </si>
  <si>
    <t>2</t>
  </si>
  <si>
    <t>2.1</t>
  </si>
  <si>
    <t>2.2</t>
  </si>
  <si>
    <t>3</t>
  </si>
  <si>
    <t>3.1</t>
  </si>
  <si>
    <t>3.2</t>
  </si>
  <si>
    <t>3.3</t>
  </si>
  <si>
    <t>3.4</t>
  </si>
  <si>
    <t>3.5</t>
  </si>
  <si>
    <t>4</t>
  </si>
  <si>
    <t>4.1</t>
  </si>
  <si>
    <t>4.2</t>
  </si>
  <si>
    <t>5</t>
  </si>
  <si>
    <t>5.1</t>
  </si>
  <si>
    <t>5.2</t>
  </si>
  <si>
    <t>5.3</t>
  </si>
  <si>
    <t>6</t>
  </si>
  <si>
    <t>6.1</t>
  </si>
  <si>
    <t>6.2</t>
  </si>
  <si>
    <t>6.3</t>
  </si>
  <si>
    <t>6.4</t>
  </si>
  <si>
    <t>7</t>
  </si>
  <si>
    <t>7.1</t>
  </si>
  <si>
    <t>7.2</t>
  </si>
  <si>
    <t>7.3</t>
  </si>
  <si>
    <t>Исполнено</t>
  </si>
  <si>
    <t>% исполнения</t>
  </si>
  <si>
    <t>№</t>
  </si>
  <si>
    <t>5.4</t>
  </si>
  <si>
    <t>5.5</t>
  </si>
  <si>
    <t>4.3</t>
  </si>
  <si>
    <t xml:space="preserve">ИТОГО </t>
  </si>
  <si>
    <t>5.6</t>
  </si>
  <si>
    <t>1.3</t>
  </si>
  <si>
    <t>4.4</t>
  </si>
  <si>
    <t>Муниципальная программа "Экономическое развитие Тулунского муниципального района" на 2021-2027 годы</t>
  </si>
  <si>
    <t>Подпрограмма "Поддержка и развитие малого и среднего предпринимательства в Тулунском муниципальном районе на 2021-2027 годы"</t>
  </si>
  <si>
    <t>Подпрограмма "Создание условий для оказания медицинской помощи населению на территории Тулунского муниципального района" на 2021-2027 годы</t>
  </si>
  <si>
    <t>Подпрограмма "Обеспечение деятельности мэра Тулунского муниципального района и Администрации Тулунского муниципального района" на 2021-2027 годы</t>
  </si>
  <si>
    <t>Муниципальная программа "Управление финансами Тулунского муниципального района" на 2020-2027 годы</t>
  </si>
  <si>
    <t>Подпрограмма "Организация составления и исполнения бюджета Тулунского муниципального района, управление муниципальными финансами" на 2020 - 2027 годы</t>
  </si>
  <si>
    <t>Подпрограмма "Повышение эффективности бюджетных расходов Тулунского муниципального района" на 2020 - 2027 годы.</t>
  </si>
  <si>
    <t>Муниципальная программа "Обеспечение комплексных мер безопасности на территории Тулунского муниципального района" на 2020-2027 годы</t>
  </si>
  <si>
    <t>Подпрограмма "Профилактика терроризма и экстремизма, а также минимизации и ликвидации последствий проявления терроризма и экстремизма на территории Тулунского муниципального района" на 2020-2027 годы</t>
  </si>
  <si>
    <t>Подпрограмма "Обеспечение защиты населения и территории Тулунского муниципального района от чрезвычайных ситуаций природного и техногенного характера" на 2020 – 2027 годы</t>
  </si>
  <si>
    <t>Подпрограмма "Повышение безопасности дорожного движения на территории Тулунского муниципального района" на 2020-2027 годы</t>
  </si>
  <si>
    <t>Подпрограмма "Создание условий для организации мероприятий по отлову и содержанию безнадзорных собак и кошек на территории Тулунского муниципального района" на 2020-2027 годы</t>
  </si>
  <si>
    <t>Подпрограмма "Профилактика ВИЧ - инфекций на территории Тулунского муниципального района" на 2020-2027 годы</t>
  </si>
  <si>
    <t>Муниципальная программа "Развитие инфраструктуры на территории Тулунского муниципального района" на 2021-2027 гг.</t>
  </si>
  <si>
    <t>Подпрограмма "Развитие и содержание автомобильных дорог местного значения вне границ населенных пунктов в границах Тулунского муниципального района" на 2021-2027 гг.</t>
  </si>
  <si>
    <t>Подпрограмма "Энергосбережение и повышение энергетической эффективности на территории Тулунского муниципального района" на 2021-2027 гг.</t>
  </si>
  <si>
    <t>Подпрограмма "Организация мероприятий межпоселенческого характера по охране окружающей среды" на 2021-2027 гг.</t>
  </si>
  <si>
    <t>Подпрограмма "Развитие услуг связи на территории Тулунского муниципального района" на 2024-2027гг.</t>
  </si>
  <si>
    <t>Муниципальная программа "Развитие культуры в Тулунском районе" на 2021 - 2027 годы</t>
  </si>
  <si>
    <t>Подпрограмма "Организация досуга жителей Тулунского района, поддержка и развитие жанров традиционного народного творчества" на 2021-2027 годы</t>
  </si>
  <si>
    <t>Подпрограмма "Совершенствование системы библиотечного и информационно-методического обслуживания в Тулунском районе" на 2021 - 2027 годы</t>
  </si>
  <si>
    <t>Подпрограмма "Развитие системы дополнительного образования в сфере культуры в Тулунском районе" на 2021 - 2027 годы</t>
  </si>
  <si>
    <t>Подпрограмма "Поддержка и развитие традиционных народных промыслов и художественных ремесел в Тулунском муниципальном районе" на 2021-2027 годы</t>
  </si>
  <si>
    <t>Подпрограмма "Обеспечение хозяйственно-технического состояния муниципальных учреждений культуры, спорта, дополнительного образования, функционирующих на территории Тулунского района" на 2021 - 2027 годы</t>
  </si>
  <si>
    <t>Подпрограмма "Создание условий для эффективной деятельности учреждений культуры на территории Тулунского муниципального района" на 2021-2027 годы</t>
  </si>
  <si>
    <t>Муниципальная программа "Развитие физической культуры и спорта, молодежной политики, формирование здорового и безопасного образа жизни на территории Тулунского муниципального района" на 2021-2027 годы</t>
  </si>
  <si>
    <t>Подпрограмма "Физическая культура и спорт Тулунского района" на 2021 - 2027 годы</t>
  </si>
  <si>
    <t>Подпрограмма "Молодежь Тулунского района" на 2021 - 2027 годы</t>
  </si>
  <si>
    <t>Подпрограмма "Профилактика злоупотребления наркотическими средствами и психотропными веществами среди детей и молодежи в Тулунском районе" на 2021-2027 годы</t>
  </si>
  <si>
    <t>Подпрограмма "Развитие муниципального казенного учреждения "Спортивная школа" Тулунского муниципального района" на 2021-2027 годы</t>
  </si>
  <si>
    <t>Муниципальная программа "Развитие образования на территории Тулунского муниципального района на 2020-2027гг."</t>
  </si>
  <si>
    <t>Подпрограмма "Организация предоставления дошкольного, общего и дополнительного образования на территории Тулунского муниципального района на 2020-2027гг."</t>
  </si>
  <si>
    <t>Подпрограмма "Развитие дошкольного, общего и дополнительного образования на территории Тулунского муниципального района на 2020-2027гг."</t>
  </si>
  <si>
    <t>Подпрограмма "Профилактика социально-негативных явлений среди несовершеннолетних на территории Тулунского муниципального района на 2020-2027гг."</t>
  </si>
  <si>
    <t>Подпрограмма "Корректировка схемы территориального планирования Тулунского муниципального района, актуализация документов территориального планирования и градостроительного зонирования сельских поселений" на 2021-2027 гг.</t>
  </si>
  <si>
    <t>4.5</t>
  </si>
  <si>
    <t>План на 2025 год</t>
  </si>
  <si>
    <t>Информация об исполнении муниципальных программ и подпрограмм 
Тулунского муниципального района на 01.03.2025г.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</si>
</sst>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5" x14ac:knownFonts="1">
    <font>
      <sz val="10"/>
      <name val="Arial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</font>
    <font>
      <sz val="8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wrapText="1"/>
    </xf>
    <xf numFmtId="49" fontId="2" fillId="2" borderId="1" xfId="0" applyNumberFormat="1" applyFont="1" applyFill="1" applyBorder="1" applyAlignment="1">
      <alignment horizontal="center" vertical="center" wrapText="1" shrinkToFit="1"/>
    </xf>
    <xf numFmtId="4" fontId="2" fillId="2" borderId="1" xfId="0" applyNumberFormat="1" applyFont="1" applyFill="1" applyBorder="1"/>
    <xf numFmtId="4" fontId="2" fillId="0" borderId="1" xfId="0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 shrinkToFit="1"/>
    </xf>
    <xf numFmtId="49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vertical="center"/>
    </xf>
    <xf numFmtId="0" fontId="1" fillId="2" borderId="0" xfId="0" applyFont="1" applyFill="1"/>
    <xf numFmtId="0" fontId="2" fillId="2" borderId="0" xfId="0" applyFont="1" applyFill="1"/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2" fillId="2" borderId="1" xfId="0" applyFont="1" applyFill="1" applyBorder="1"/>
    <xf numFmtId="4" fontId="1" fillId="0" borderId="1" xfId="0" applyNumberFormat="1" applyFont="1" applyBorder="1" applyAlignment="1">
      <alignment horizontal="right" vertical="center" wrapText="1"/>
    </xf>
    <xf numFmtId="4" fontId="4" fillId="0" borderId="2" xfId="0" applyNumberFormat="1" applyFont="1" applyBorder="1" applyAlignment="1" applyProtection="1">
      <alignment horizontal="right" vertical="center" wrapText="1"/>
    </xf>
    <xf numFmtId="0" fontId="2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E40"/>
  <sheetViews>
    <sheetView showGridLines="0" tabSelected="1" view="pageBreakPreview" zoomScaleNormal="100" zoomScaleSheetLayoutView="100" workbookViewId="0">
      <selection activeCell="E7" sqref="E7"/>
    </sheetView>
  </sheetViews>
  <sheetFormatPr defaultRowHeight="12.75" customHeight="1" outlineLevelRow="1" x14ac:dyDescent="0.2"/>
  <cols>
    <col min="1" max="1" width="5.42578125" style="14" customWidth="1"/>
    <col min="2" max="2" width="50" style="11" customWidth="1"/>
    <col min="3" max="4" width="17.85546875" style="11" customWidth="1"/>
    <col min="5" max="5" width="15.28515625" style="11" customWidth="1"/>
    <col min="6" max="6" width="4.7109375" style="11" customWidth="1"/>
    <col min="7" max="16384" width="9.140625" style="11"/>
  </cols>
  <sheetData>
    <row r="1" spans="1:5" ht="30.75" customHeight="1" x14ac:dyDescent="0.2">
      <c r="A1" s="20" t="s">
        <v>76</v>
      </c>
      <c r="B1" s="20"/>
      <c r="C1" s="20"/>
      <c r="D1" s="20"/>
      <c r="E1" s="20"/>
    </row>
    <row r="2" spans="1:5" hidden="1" x14ac:dyDescent="0.2">
      <c r="A2" s="21"/>
      <c r="B2" s="21"/>
      <c r="C2" s="21"/>
      <c r="D2" s="21"/>
      <c r="E2" s="21"/>
    </row>
    <row r="3" spans="1:5" x14ac:dyDescent="0.2">
      <c r="A3" s="1"/>
      <c r="B3" s="2"/>
      <c r="C3" s="2"/>
      <c r="D3" s="2"/>
      <c r="E3" s="2"/>
    </row>
    <row r="4" spans="1:5" x14ac:dyDescent="0.2">
      <c r="A4" s="3" t="s">
        <v>31</v>
      </c>
      <c r="B4" s="3" t="s">
        <v>0</v>
      </c>
      <c r="C4" s="3" t="s">
        <v>75</v>
      </c>
      <c r="D4" s="3" t="s">
        <v>29</v>
      </c>
      <c r="E4" s="6" t="s">
        <v>30</v>
      </c>
    </row>
    <row r="5" spans="1:5" ht="24.75" customHeight="1" x14ac:dyDescent="0.2">
      <c r="A5" s="7" t="s">
        <v>1</v>
      </c>
      <c r="B5" s="15" t="s">
        <v>39</v>
      </c>
      <c r="C5" s="5">
        <f>+C7+C8+C6</f>
        <v>134772540.65000001</v>
      </c>
      <c r="D5" s="5">
        <f>+D7+D8+D6</f>
        <v>23823633.600000001</v>
      </c>
      <c r="E5" s="8">
        <f>D5/C5</f>
        <v>0.17676919560245746</v>
      </c>
    </row>
    <row r="6" spans="1:5" ht="38.25" x14ac:dyDescent="0.2">
      <c r="A6" s="9" t="s">
        <v>2</v>
      </c>
      <c r="B6" s="16" t="s">
        <v>40</v>
      </c>
      <c r="C6" s="18">
        <v>136300</v>
      </c>
      <c r="D6" s="18">
        <v>0</v>
      </c>
      <c r="E6" s="10">
        <f t="shared" ref="E6:E38" si="0">D6/C6</f>
        <v>0</v>
      </c>
    </row>
    <row r="7" spans="1:5" ht="38.25" outlineLevel="1" x14ac:dyDescent="0.2">
      <c r="A7" s="9" t="s">
        <v>3</v>
      </c>
      <c r="B7" s="16" t="s">
        <v>41</v>
      </c>
      <c r="C7" s="18">
        <v>160000</v>
      </c>
      <c r="D7" s="18">
        <v>0</v>
      </c>
      <c r="E7" s="10">
        <f t="shared" si="0"/>
        <v>0</v>
      </c>
    </row>
    <row r="8" spans="1:5" ht="38.25" outlineLevel="1" x14ac:dyDescent="0.2">
      <c r="A8" s="9" t="s">
        <v>37</v>
      </c>
      <c r="B8" s="16" t="s">
        <v>42</v>
      </c>
      <c r="C8" s="18">
        <v>134476240.65000001</v>
      </c>
      <c r="D8" s="18">
        <v>23823633.600000001</v>
      </c>
      <c r="E8" s="10">
        <f t="shared" si="0"/>
        <v>0.17715868234304333</v>
      </c>
    </row>
    <row r="9" spans="1:5" ht="25.5" x14ac:dyDescent="0.2">
      <c r="A9" s="7" t="s">
        <v>4</v>
      </c>
      <c r="B9" s="15" t="s">
        <v>43</v>
      </c>
      <c r="C9" s="5">
        <f>+C10+C11</f>
        <v>348835339.01000005</v>
      </c>
      <c r="D9" s="5">
        <f>+D10+D11</f>
        <v>53013272.560000002</v>
      </c>
      <c r="E9" s="8">
        <f>D9/C9</f>
        <v>0.15197219613830545</v>
      </c>
    </row>
    <row r="10" spans="1:5" ht="38.25" outlineLevel="1" x14ac:dyDescent="0.2">
      <c r="A10" s="9" t="s">
        <v>5</v>
      </c>
      <c r="B10" s="16" t="s">
        <v>44</v>
      </c>
      <c r="C10" s="19">
        <v>347349412.97000003</v>
      </c>
      <c r="D10" s="19">
        <v>52991206.520000003</v>
      </c>
      <c r="E10" s="10">
        <f t="shared" si="0"/>
        <v>0.1525587910654588</v>
      </c>
    </row>
    <row r="11" spans="1:5" ht="38.25" outlineLevel="1" x14ac:dyDescent="0.2">
      <c r="A11" s="9" t="s">
        <v>6</v>
      </c>
      <c r="B11" s="16" t="s">
        <v>45</v>
      </c>
      <c r="C11" s="18">
        <v>1485926.04</v>
      </c>
      <c r="D11" s="18">
        <v>22066.04</v>
      </c>
      <c r="E11" s="10">
        <f t="shared" si="0"/>
        <v>1.4850025779210385E-2</v>
      </c>
    </row>
    <row r="12" spans="1:5" ht="38.25" x14ac:dyDescent="0.2">
      <c r="A12" s="7" t="s">
        <v>7</v>
      </c>
      <c r="B12" s="15" t="s">
        <v>46</v>
      </c>
      <c r="C12" s="5">
        <f>+C13+C14+C15+C16+C17</f>
        <v>13012160.689999999</v>
      </c>
      <c r="D12" s="5">
        <f>+D13+D14+D15+D16+D17</f>
        <v>4347348.7399999993</v>
      </c>
      <c r="E12" s="8">
        <f t="shared" si="0"/>
        <v>0.33409891282244836</v>
      </c>
    </row>
    <row r="13" spans="1:5" ht="51" outlineLevel="1" x14ac:dyDescent="0.2">
      <c r="A13" s="9" t="s">
        <v>8</v>
      </c>
      <c r="B13" s="16" t="s">
        <v>47</v>
      </c>
      <c r="C13" s="18">
        <v>150000</v>
      </c>
      <c r="D13" s="18">
        <v>0</v>
      </c>
      <c r="E13" s="10">
        <f t="shared" si="0"/>
        <v>0</v>
      </c>
    </row>
    <row r="14" spans="1:5" ht="51" outlineLevel="1" x14ac:dyDescent="0.2">
      <c r="A14" s="9" t="s">
        <v>9</v>
      </c>
      <c r="B14" s="16" t="s">
        <v>48</v>
      </c>
      <c r="C14" s="19">
        <v>11652860.689999999</v>
      </c>
      <c r="D14" s="19">
        <v>4331831.2699999996</v>
      </c>
      <c r="E14" s="10">
        <f t="shared" si="0"/>
        <v>0.37173972857303589</v>
      </c>
    </row>
    <row r="15" spans="1:5" ht="38.25" outlineLevel="1" x14ac:dyDescent="0.2">
      <c r="A15" s="9" t="s">
        <v>10</v>
      </c>
      <c r="B15" s="16" t="s">
        <v>49</v>
      </c>
      <c r="C15" s="18">
        <v>100000</v>
      </c>
      <c r="D15" s="18">
        <v>0</v>
      </c>
      <c r="E15" s="10">
        <f t="shared" si="0"/>
        <v>0</v>
      </c>
    </row>
    <row r="16" spans="1:5" ht="51" outlineLevel="1" x14ac:dyDescent="0.2">
      <c r="A16" s="9" t="s">
        <v>11</v>
      </c>
      <c r="B16" s="16" t="s">
        <v>50</v>
      </c>
      <c r="C16" s="18">
        <v>1078100</v>
      </c>
      <c r="D16" s="19">
        <v>15517.47</v>
      </c>
      <c r="E16" s="10">
        <f t="shared" si="0"/>
        <v>1.4393349411000834E-2</v>
      </c>
    </row>
    <row r="17" spans="1:5" ht="38.25" outlineLevel="1" x14ac:dyDescent="0.2">
      <c r="A17" s="9" t="s">
        <v>12</v>
      </c>
      <c r="B17" s="16" t="s">
        <v>51</v>
      </c>
      <c r="C17" s="18">
        <v>31200</v>
      </c>
      <c r="D17" s="18">
        <v>0</v>
      </c>
      <c r="E17" s="10">
        <f>D17/C17</f>
        <v>0</v>
      </c>
    </row>
    <row r="18" spans="1:5" ht="38.25" x14ac:dyDescent="0.2">
      <c r="A18" s="7" t="s">
        <v>13</v>
      </c>
      <c r="B18" s="15" t="s">
        <v>52</v>
      </c>
      <c r="C18" s="5">
        <f>+C19+C20+C22+C23+C21</f>
        <v>133564979.18000001</v>
      </c>
      <c r="D18" s="5">
        <f>+D19+D20+D22+D23+D21</f>
        <v>3533756.39</v>
      </c>
      <c r="E18" s="8">
        <f>D18/C18</f>
        <v>2.6457207657987224E-2</v>
      </c>
    </row>
    <row r="19" spans="1:5" ht="51" outlineLevel="1" x14ac:dyDescent="0.2">
      <c r="A19" s="9" t="s">
        <v>14</v>
      </c>
      <c r="B19" s="16" t="s">
        <v>53</v>
      </c>
      <c r="C19" s="19">
        <v>111111349.54000001</v>
      </c>
      <c r="D19" s="19">
        <v>2355378.81</v>
      </c>
      <c r="E19" s="10">
        <f t="shared" si="0"/>
        <v>2.1198363801279051E-2</v>
      </c>
    </row>
    <row r="20" spans="1:5" ht="38.25" outlineLevel="1" x14ac:dyDescent="0.2">
      <c r="A20" s="9" t="s">
        <v>15</v>
      </c>
      <c r="B20" s="16" t="s">
        <v>54</v>
      </c>
      <c r="C20" s="19">
        <v>16242686.960000001</v>
      </c>
      <c r="D20" s="19">
        <v>1137375.58</v>
      </c>
      <c r="E20" s="10">
        <f t="shared" si="0"/>
        <v>7.0023856446963129E-2</v>
      </c>
    </row>
    <row r="21" spans="1:5" ht="63.75" outlineLevel="1" x14ac:dyDescent="0.2">
      <c r="A21" s="9" t="s">
        <v>34</v>
      </c>
      <c r="B21" s="16" t="s">
        <v>73</v>
      </c>
      <c r="C21" s="18">
        <v>1012000</v>
      </c>
      <c r="D21" s="18">
        <v>1002</v>
      </c>
      <c r="E21" s="10">
        <f>D21/C21</f>
        <v>9.9011857707509876E-4</v>
      </c>
    </row>
    <row r="22" spans="1:5" ht="38.25" outlineLevel="1" x14ac:dyDescent="0.2">
      <c r="A22" s="9" t="s">
        <v>38</v>
      </c>
      <c r="B22" s="16" t="s">
        <v>55</v>
      </c>
      <c r="C22" s="19">
        <v>4603942.68</v>
      </c>
      <c r="D22" s="18">
        <v>40000</v>
      </c>
      <c r="E22" s="10">
        <f t="shared" si="0"/>
        <v>8.6882054752254224E-3</v>
      </c>
    </row>
    <row r="23" spans="1:5" ht="25.5" outlineLevel="1" x14ac:dyDescent="0.2">
      <c r="A23" s="9" t="s">
        <v>74</v>
      </c>
      <c r="B23" s="16" t="s">
        <v>56</v>
      </c>
      <c r="C23" s="18">
        <v>595000</v>
      </c>
      <c r="D23" s="18">
        <v>0</v>
      </c>
      <c r="E23" s="10">
        <f t="shared" si="0"/>
        <v>0</v>
      </c>
    </row>
    <row r="24" spans="1:5" ht="25.5" x14ac:dyDescent="0.2">
      <c r="A24" s="7" t="s">
        <v>16</v>
      </c>
      <c r="B24" s="15" t="s">
        <v>57</v>
      </c>
      <c r="C24" s="5">
        <f>+C25+C26+C27+C28+C29+C30</f>
        <v>176306229.09999999</v>
      </c>
      <c r="D24" s="5">
        <f>+D25+D26+D27+D28+D29+D30</f>
        <v>27320237.420000002</v>
      </c>
      <c r="E24" s="8">
        <f t="shared" si="0"/>
        <v>0.15495900263685014</v>
      </c>
    </row>
    <row r="25" spans="1:5" ht="38.25" outlineLevel="1" x14ac:dyDescent="0.2">
      <c r="A25" s="9" t="s">
        <v>17</v>
      </c>
      <c r="B25" s="16" t="s">
        <v>58</v>
      </c>
      <c r="C25" s="19">
        <v>28381263</v>
      </c>
      <c r="D25" s="19">
        <v>4270733.83</v>
      </c>
      <c r="E25" s="10">
        <f t="shared" si="0"/>
        <v>0.15047722964266955</v>
      </c>
    </row>
    <row r="26" spans="1:5" ht="38.25" outlineLevel="1" x14ac:dyDescent="0.2">
      <c r="A26" s="9" t="s">
        <v>18</v>
      </c>
      <c r="B26" s="16" t="s">
        <v>59</v>
      </c>
      <c r="C26" s="19">
        <v>26626091</v>
      </c>
      <c r="D26" s="19">
        <v>2403422.84</v>
      </c>
      <c r="E26" s="10">
        <f t="shared" si="0"/>
        <v>9.0265703666377456E-2</v>
      </c>
    </row>
    <row r="27" spans="1:5" ht="38.25" outlineLevel="1" x14ac:dyDescent="0.2">
      <c r="A27" s="9" t="s">
        <v>19</v>
      </c>
      <c r="B27" s="16" t="s">
        <v>60</v>
      </c>
      <c r="C27" s="19">
        <v>8868170.0999999996</v>
      </c>
      <c r="D27" s="19">
        <v>1655524.81</v>
      </c>
      <c r="E27" s="10">
        <f t="shared" si="0"/>
        <v>0.18668167066394004</v>
      </c>
    </row>
    <row r="28" spans="1:5" ht="38.25" outlineLevel="1" x14ac:dyDescent="0.2">
      <c r="A28" s="9" t="s">
        <v>32</v>
      </c>
      <c r="B28" s="16" t="s">
        <v>61</v>
      </c>
      <c r="C28" s="18">
        <v>11660473</v>
      </c>
      <c r="D28" s="19">
        <v>1850744.3</v>
      </c>
      <c r="E28" s="10">
        <f t="shared" si="0"/>
        <v>0.15871948762284344</v>
      </c>
    </row>
    <row r="29" spans="1:5" ht="51" outlineLevel="1" x14ac:dyDescent="0.2">
      <c r="A29" s="9" t="s">
        <v>33</v>
      </c>
      <c r="B29" s="16" t="s">
        <v>62</v>
      </c>
      <c r="C29" s="19">
        <v>87589137</v>
      </c>
      <c r="D29" s="19">
        <v>15002012.310000001</v>
      </c>
      <c r="E29" s="10">
        <f t="shared" si="0"/>
        <v>0.17127708781969161</v>
      </c>
    </row>
    <row r="30" spans="1:5" ht="38.25" outlineLevel="1" x14ac:dyDescent="0.2">
      <c r="A30" s="9" t="s">
        <v>36</v>
      </c>
      <c r="B30" s="16" t="s">
        <v>63</v>
      </c>
      <c r="C30" s="19">
        <v>13181095</v>
      </c>
      <c r="D30" s="19">
        <v>2137799.33</v>
      </c>
      <c r="E30" s="10">
        <f t="shared" si="0"/>
        <v>0.16218677810910248</v>
      </c>
    </row>
    <row r="31" spans="1:5" ht="67.5" customHeight="1" x14ac:dyDescent="0.2">
      <c r="A31" s="7" t="s">
        <v>20</v>
      </c>
      <c r="B31" s="15" t="s">
        <v>64</v>
      </c>
      <c r="C31" s="5">
        <f>+C32+C33+C34+C35</f>
        <v>12810920</v>
      </c>
      <c r="D31" s="5">
        <f>+D32+D33+D34+D35</f>
        <v>2776815.61</v>
      </c>
      <c r="E31" s="8">
        <f t="shared" si="0"/>
        <v>0.21675380144439274</v>
      </c>
    </row>
    <row r="32" spans="1:5" ht="25.5" outlineLevel="1" x14ac:dyDescent="0.2">
      <c r="A32" s="9" t="s">
        <v>21</v>
      </c>
      <c r="B32" s="16" t="s">
        <v>65</v>
      </c>
      <c r="C32" s="18">
        <v>200420</v>
      </c>
      <c r="D32" s="18">
        <v>110100</v>
      </c>
      <c r="E32" s="10">
        <f t="shared" si="0"/>
        <v>0.5493463726175033</v>
      </c>
    </row>
    <row r="33" spans="1:5" ht="25.5" outlineLevel="1" x14ac:dyDescent="0.2">
      <c r="A33" s="9" t="s">
        <v>22</v>
      </c>
      <c r="B33" s="16" t="s">
        <v>66</v>
      </c>
      <c r="C33" s="18">
        <v>160000</v>
      </c>
      <c r="D33" s="18">
        <v>0</v>
      </c>
      <c r="E33" s="10">
        <f t="shared" si="0"/>
        <v>0</v>
      </c>
    </row>
    <row r="34" spans="1:5" ht="51" outlineLevel="1" x14ac:dyDescent="0.2">
      <c r="A34" s="9" t="s">
        <v>23</v>
      </c>
      <c r="B34" s="16" t="s">
        <v>67</v>
      </c>
      <c r="C34" s="18">
        <v>55000</v>
      </c>
      <c r="D34" s="18">
        <v>0</v>
      </c>
      <c r="E34" s="10">
        <f>D34/C34</f>
        <v>0</v>
      </c>
    </row>
    <row r="35" spans="1:5" ht="38.25" outlineLevel="1" x14ac:dyDescent="0.2">
      <c r="A35" s="9" t="s">
        <v>24</v>
      </c>
      <c r="B35" s="16" t="s">
        <v>68</v>
      </c>
      <c r="C35" s="19">
        <v>12395500</v>
      </c>
      <c r="D35" s="19">
        <v>2666715.61</v>
      </c>
      <c r="E35" s="10">
        <f t="shared" si="0"/>
        <v>0.21513578395385421</v>
      </c>
    </row>
    <row r="36" spans="1:5" ht="47.25" customHeight="1" x14ac:dyDescent="0.2">
      <c r="A36" s="7" t="s">
        <v>25</v>
      </c>
      <c r="B36" s="15" t="s">
        <v>69</v>
      </c>
      <c r="C36" s="5">
        <f>+C37+C38+C39</f>
        <v>1391678146.4099998</v>
      </c>
      <c r="D36" s="5">
        <f>+D37+D38+D39</f>
        <v>195008110.97999999</v>
      </c>
      <c r="E36" s="8">
        <f t="shared" si="0"/>
        <v>0.14012443285327625</v>
      </c>
    </row>
    <row r="37" spans="1:5" ht="51" outlineLevel="1" x14ac:dyDescent="0.2">
      <c r="A37" s="9" t="s">
        <v>26</v>
      </c>
      <c r="B37" s="16" t="s">
        <v>70</v>
      </c>
      <c r="C37" s="19">
        <v>1297453139.29</v>
      </c>
      <c r="D37" s="19">
        <v>194313359.47</v>
      </c>
      <c r="E37" s="10">
        <f>D37/C37</f>
        <v>0.14976522356432334</v>
      </c>
    </row>
    <row r="38" spans="1:5" ht="38.25" outlineLevel="1" x14ac:dyDescent="0.2">
      <c r="A38" s="9" t="s">
        <v>27</v>
      </c>
      <c r="B38" s="16" t="s">
        <v>71</v>
      </c>
      <c r="C38" s="19">
        <v>93689307.120000005</v>
      </c>
      <c r="D38" s="19">
        <v>694751.51</v>
      </c>
      <c r="E38" s="10">
        <f t="shared" si="0"/>
        <v>7.4154834885281195E-3</v>
      </c>
    </row>
    <row r="39" spans="1:5" s="12" customFormat="1" ht="38.25" outlineLevel="1" x14ac:dyDescent="0.2">
      <c r="A39" s="9" t="s">
        <v>28</v>
      </c>
      <c r="B39" s="16" t="s">
        <v>72</v>
      </c>
      <c r="C39" s="18">
        <v>535700</v>
      </c>
      <c r="D39" s="18">
        <v>0</v>
      </c>
      <c r="E39" s="10">
        <f>D39/C39</f>
        <v>0</v>
      </c>
    </row>
    <row r="40" spans="1:5" ht="15.75" customHeight="1" x14ac:dyDescent="0.2">
      <c r="A40" s="13"/>
      <c r="B40" s="17" t="s">
        <v>35</v>
      </c>
      <c r="C40" s="4">
        <f>+C36+C24+C31+C18+C12+C9+C5</f>
        <v>2210980315.04</v>
      </c>
      <c r="D40" s="4">
        <f>+D36+D24+D31+D18+D12+D9+D5</f>
        <v>309823175.30000001</v>
      </c>
      <c r="E40" s="8">
        <f>D40/C40</f>
        <v>0.1401293232655465</v>
      </c>
    </row>
  </sheetData>
  <mergeCells count="2">
    <mergeCell ref="A1:E1"/>
    <mergeCell ref="A2:E2"/>
  </mergeCells>
  <phoneticPr fontId="3" type="noConversion"/>
  <pageMargins left="0.74803149606299213" right="0.47244094488188981" top="0.47244094488188981" bottom="0.31496062992125984" header="0.35433070866141736" footer="0.15748031496062992"/>
  <pageSetup paperSize="9" scale="86" fitToHeight="0" orientation="portrait" r:id="rId1"/>
  <headerFooter alignWithMargins="0"/>
  <rowBreaks count="1" manualBreakCount="1">
    <brk id="18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Бюджет!SIGN</vt:lpstr>
      <vt:lpstr>Бюджет!Заголовки_для_печати</vt:lpstr>
      <vt:lpstr>Бюджет!Область_печати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Александрова</dc:creator>
  <dc:description>POI HSSF rep:2.42.0.55</dc:description>
  <cp:lastModifiedBy>Анна Мордовец</cp:lastModifiedBy>
  <cp:lastPrinted>2025-02-03T06:35:46Z</cp:lastPrinted>
  <dcterms:created xsi:type="dcterms:W3CDTF">2017-06-23T04:54:16Z</dcterms:created>
  <dcterms:modified xsi:type="dcterms:W3CDTF">2025-03-03T04:55:40Z</dcterms:modified>
</cp:coreProperties>
</file>