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723C8874-6181-44BA-A646-BE438978EA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40" i="1" s="1"/>
  <c r="C18" i="1"/>
  <c r="C12" i="1"/>
  <c r="C9" i="1"/>
  <c r="C5" i="1"/>
  <c r="D36" i="1"/>
  <c r="D18" i="1"/>
  <c r="E21" i="1"/>
  <c r="D12" i="1"/>
  <c r="D5" i="1"/>
  <c r="E23" i="1"/>
  <c r="D9" i="1"/>
  <c r="E18" i="1" l="1"/>
  <c r="E6" i="1"/>
  <c r="D31" i="1" l="1"/>
  <c r="D24" i="1"/>
  <c r="E31" i="1" l="1"/>
  <c r="D40" i="1" l="1"/>
  <c r="E9" i="1"/>
  <c r="E5" i="1"/>
  <c r="E39" i="1"/>
  <c r="E37" i="1"/>
  <c r="E34" i="1"/>
  <c r="E17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<sst xmlns="http://schemas.openxmlformats.org/spreadsheetml/2006/main" count="77" uniqueCount="77">
  <si>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</si>
  <si>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</si>
  <si>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</si>
  <si>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</si>
  <si>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</si>
  <si>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</si>
  <si>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</si>
  <si>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</si>
  <si>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</si>
  <si>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</si>
  <si>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</si>
  <si>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</si>
  <si>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</si>
  <si>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</si>
  <si>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</si>
  <si>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</si>
  <si>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</si>
  <si>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</si>
  <si>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</si>
  <si>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</si>
  <si>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</si>
  <si>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</si>
  <si>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</si>
  <si>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</si>
  <si>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</si>
  <si>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</si>
  <si>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</si>
  <si>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</si>
  <si>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</si>
  <si>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</si>
  <si>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</si>
  <si>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</si>
  <si>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</si>
  <si>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</si>
  <si>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</si>
  <si>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</si>
  <si>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</si>
  <si>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</si>
  <si>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</si>
  <si>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Информация об исполнении муниципальных программ и подпрограмм 
Тулунского муниципального района на 01.02.2025г.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</si>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</sst>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zoomScaleNormal="100" zoomScaleSheetLayoutView="100" workbookViewId="0">
      <selection activeCell="C26" sqref="C26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39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76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40</v>
      </c>
      <c r="C5" s="5">
        <f>+C7+C8+C6</f>
        <v>138273232.71000001</v>
      </c>
      <c r="D5" s="5">
        <f>+D7+D8+D6</f>
        <v>12345141.98</v>
      </c>
      <c r="E5" s="8">
        <f>D5/C5</f>
        <v>8.9280779352945525E-2</v>
      </c>
    </row>
    <row r="6" spans="1:5" ht="38.25" x14ac:dyDescent="0.2">
      <c r="A6" s="9" t="s">
        <v>2</v>
      </c>
      <c r="B6" s="16" t="s">
        <v>41</v>
      </c>
      <c r="C6" s="18">
        <v>220500</v>
      </c>
      <c r="D6" s="18">
        <v>0</v>
      </c>
      <c r="E6" s="10">
        <f t="shared" ref="E6:E38" si="0">D6/C6</f>
        <v>0</v>
      </c>
    </row>
    <row r="7" spans="1:5" ht="38.25" outlineLevel="1" x14ac:dyDescent="0.2">
      <c r="A7" s="9" t="s">
        <v>3</v>
      </c>
      <c r="B7" s="16" t="s">
        <v>42</v>
      </c>
      <c r="C7" s="18">
        <v>1160000</v>
      </c>
      <c r="D7" s="18">
        <v>0</v>
      </c>
      <c r="E7" s="10">
        <f t="shared" si="0"/>
        <v>0</v>
      </c>
    </row>
    <row r="8" spans="1:5" ht="38.25" outlineLevel="1" x14ac:dyDescent="0.2">
      <c r="A8" s="9" t="s">
        <v>37</v>
      </c>
      <c r="B8" s="16" t="s">
        <v>43</v>
      </c>
      <c r="C8" s="18">
        <v>136892732.71000001</v>
      </c>
      <c r="D8" s="18">
        <v>12345141.98</v>
      </c>
      <c r="E8" s="10">
        <f t="shared" si="0"/>
        <v>9.0181134787867295E-2</v>
      </c>
    </row>
    <row r="9" spans="1:5" ht="25.5" x14ac:dyDescent="0.2">
      <c r="A9" s="7" t="s">
        <v>4</v>
      </c>
      <c r="B9" s="15" t="s">
        <v>44</v>
      </c>
      <c r="C9" s="5">
        <f>+C10+C11</f>
        <v>346784139.01000005</v>
      </c>
      <c r="D9" s="5">
        <f>+D10+D11</f>
        <v>16086600.729999999</v>
      </c>
      <c r="E9" s="8">
        <f>D9/C9</f>
        <v>4.6387936818344848E-2</v>
      </c>
    </row>
    <row r="10" spans="1:5" ht="38.25" outlineLevel="1" x14ac:dyDescent="0.2">
      <c r="A10" s="9" t="s">
        <v>5</v>
      </c>
      <c r="B10" s="16" t="s">
        <v>45</v>
      </c>
      <c r="C10" s="18">
        <v>345298212.97000003</v>
      </c>
      <c r="D10" s="18">
        <v>16064534.689999999</v>
      </c>
      <c r="E10" s="10">
        <f t="shared" si="0"/>
        <v>4.6523654298192697E-2</v>
      </c>
    </row>
    <row r="11" spans="1:5" ht="38.25" outlineLevel="1" x14ac:dyDescent="0.2">
      <c r="A11" s="9" t="s">
        <v>6</v>
      </c>
      <c r="B11" s="16" t="s">
        <v>46</v>
      </c>
      <c r="C11" s="18">
        <v>1485926.04</v>
      </c>
      <c r="D11" s="18">
        <v>22066.04</v>
      </c>
      <c r="E11" s="10">
        <f t="shared" si="0"/>
        <v>1.4850025779210385E-2</v>
      </c>
    </row>
    <row r="12" spans="1:5" ht="38.25" x14ac:dyDescent="0.2">
      <c r="A12" s="7" t="s">
        <v>7</v>
      </c>
      <c r="B12" s="15" t="s">
        <v>47</v>
      </c>
      <c r="C12" s="5">
        <f>+C13+C14+C15+C16+C17</f>
        <v>11668160.689999999</v>
      </c>
      <c r="D12" s="5">
        <f>+D13+D14+D15+D16+D17</f>
        <v>874415.79999999993</v>
      </c>
      <c r="E12" s="8">
        <f t="shared" si="0"/>
        <v>7.4940328919998786E-2</v>
      </c>
    </row>
    <row r="13" spans="1:5" ht="51" outlineLevel="1" x14ac:dyDescent="0.2">
      <c r="A13" s="9" t="s">
        <v>8</v>
      </c>
      <c r="B13" s="16" t="s">
        <v>48</v>
      </c>
      <c r="C13" s="18">
        <v>150000</v>
      </c>
      <c r="D13" s="18">
        <v>0</v>
      </c>
      <c r="E13" s="10">
        <f t="shared" si="0"/>
        <v>0</v>
      </c>
    </row>
    <row r="14" spans="1:5" ht="51" outlineLevel="1" x14ac:dyDescent="0.2">
      <c r="A14" s="9" t="s">
        <v>9</v>
      </c>
      <c r="B14" s="16" t="s">
        <v>49</v>
      </c>
      <c r="C14" s="18">
        <v>10308860.689999999</v>
      </c>
      <c r="D14" s="18">
        <v>866248.71</v>
      </c>
      <c r="E14" s="10">
        <f t="shared" si="0"/>
        <v>8.4029529164197092E-2</v>
      </c>
    </row>
    <row r="15" spans="1:5" ht="38.25" outlineLevel="1" x14ac:dyDescent="0.2">
      <c r="A15" s="9" t="s">
        <v>10</v>
      </c>
      <c r="B15" s="16" t="s">
        <v>50</v>
      </c>
      <c r="C15" s="18">
        <v>100000</v>
      </c>
      <c r="D15" s="18">
        <v>0</v>
      </c>
      <c r="E15" s="10">
        <f t="shared" si="0"/>
        <v>0</v>
      </c>
    </row>
    <row r="16" spans="1:5" ht="51" outlineLevel="1" x14ac:dyDescent="0.2">
      <c r="A16" s="9" t="s">
        <v>11</v>
      </c>
      <c r="B16" s="16" t="s">
        <v>51</v>
      </c>
      <c r="C16" s="18">
        <v>1078100</v>
      </c>
      <c r="D16" s="18">
        <v>8167.09</v>
      </c>
      <c r="E16" s="10">
        <f t="shared" si="0"/>
        <v>7.5754475466097764E-3</v>
      </c>
    </row>
    <row r="17" spans="1:5" ht="38.25" outlineLevel="1" x14ac:dyDescent="0.2">
      <c r="A17" s="9" t="s">
        <v>12</v>
      </c>
      <c r="B17" s="16" t="s">
        <v>52</v>
      </c>
      <c r="C17" s="18">
        <v>31200</v>
      </c>
      <c r="D17" s="18">
        <v>0</v>
      </c>
      <c r="E17" s="10">
        <f>D17/C17</f>
        <v>0</v>
      </c>
    </row>
    <row r="18" spans="1:5" ht="38.25" x14ac:dyDescent="0.2">
      <c r="A18" s="7" t="s">
        <v>13</v>
      </c>
      <c r="B18" s="15" t="s">
        <v>53</v>
      </c>
      <c r="C18" s="5">
        <f>+C19+C20+C22+C23+C21</f>
        <v>127294677.56</v>
      </c>
      <c r="D18" s="5">
        <f>+D19+D20+D22+D23+D21</f>
        <v>2084687.39</v>
      </c>
      <c r="E18" s="8">
        <f>D18/C18</f>
        <v>1.6376862174912129E-2</v>
      </c>
    </row>
    <row r="19" spans="1:5" ht="51" outlineLevel="1" x14ac:dyDescent="0.2">
      <c r="A19" s="9" t="s">
        <v>14</v>
      </c>
      <c r="B19" s="16" t="s">
        <v>54</v>
      </c>
      <c r="C19" s="18">
        <v>110414780.56</v>
      </c>
      <c r="D19" s="18">
        <v>2044687.39</v>
      </c>
      <c r="E19" s="10">
        <f t="shared" si="0"/>
        <v>1.8518239855477552E-2</v>
      </c>
    </row>
    <row r="20" spans="1:5" ht="38.25" outlineLevel="1" x14ac:dyDescent="0.2">
      <c r="A20" s="9" t="s">
        <v>15</v>
      </c>
      <c r="B20" s="16" t="s">
        <v>55</v>
      </c>
      <c r="C20" s="18">
        <v>12631897</v>
      </c>
      <c r="D20" s="18">
        <v>0</v>
      </c>
      <c r="E20" s="10">
        <f t="shared" si="0"/>
        <v>0</v>
      </c>
    </row>
    <row r="21" spans="1:5" ht="63.75" outlineLevel="1" x14ac:dyDescent="0.2">
      <c r="A21" s="9" t="s">
        <v>34</v>
      </c>
      <c r="B21" s="16" t="s">
        <v>74</v>
      </c>
      <c r="C21" s="18">
        <v>1012000</v>
      </c>
      <c r="D21" s="18">
        <v>0</v>
      </c>
      <c r="E21" s="10">
        <f>D21/C21</f>
        <v>0</v>
      </c>
    </row>
    <row r="22" spans="1:5" ht="38.25" outlineLevel="1" x14ac:dyDescent="0.2">
      <c r="A22" s="9" t="s">
        <v>38</v>
      </c>
      <c r="B22" s="16" t="s">
        <v>56</v>
      </c>
      <c r="C22" s="18">
        <v>2641000</v>
      </c>
      <c r="D22" s="18">
        <v>40000</v>
      </c>
      <c r="E22" s="10">
        <f t="shared" si="0"/>
        <v>1.5145778114350625E-2</v>
      </c>
    </row>
    <row r="23" spans="1:5" ht="25.5" outlineLevel="1" x14ac:dyDescent="0.2">
      <c r="A23" s="9" t="s">
        <v>75</v>
      </c>
      <c r="B23" s="16" t="s">
        <v>57</v>
      </c>
      <c r="C23" s="18">
        <v>595000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58</v>
      </c>
      <c r="C24" s="5">
        <f>+C25+C26+C27+C28+C29+C30</f>
        <v>176226942</v>
      </c>
      <c r="D24" s="5">
        <f>+D25+D26+D27+D28+D29+D30</f>
        <v>10873660.27</v>
      </c>
      <c r="E24" s="8">
        <f t="shared" si="0"/>
        <v>6.1702598629896216E-2</v>
      </c>
    </row>
    <row r="25" spans="1:5" ht="38.25" outlineLevel="1" x14ac:dyDescent="0.2">
      <c r="A25" s="9" t="s">
        <v>17</v>
      </c>
      <c r="B25" s="16" t="s">
        <v>59</v>
      </c>
      <c r="C25" s="18">
        <v>28378459</v>
      </c>
      <c r="D25" s="18">
        <v>1901549.8</v>
      </c>
      <c r="E25" s="10">
        <f t="shared" si="0"/>
        <v>6.7006802589245601E-2</v>
      </c>
    </row>
    <row r="26" spans="1:5" ht="38.25" outlineLevel="1" x14ac:dyDescent="0.2">
      <c r="A26" s="9" t="s">
        <v>18</v>
      </c>
      <c r="B26" s="16" t="s">
        <v>60</v>
      </c>
      <c r="C26" s="18">
        <v>26626091</v>
      </c>
      <c r="D26" s="18">
        <v>727570.63</v>
      </c>
      <c r="E26" s="10">
        <f t="shared" si="0"/>
        <v>2.7325476728822115E-2</v>
      </c>
    </row>
    <row r="27" spans="1:5" ht="38.25" outlineLevel="1" x14ac:dyDescent="0.2">
      <c r="A27" s="9" t="s">
        <v>19</v>
      </c>
      <c r="B27" s="16" t="s">
        <v>61</v>
      </c>
      <c r="C27" s="18">
        <v>8788883</v>
      </c>
      <c r="D27" s="18">
        <v>738159.22</v>
      </c>
      <c r="E27" s="10">
        <f t="shared" si="0"/>
        <v>8.3987830990582074E-2</v>
      </c>
    </row>
    <row r="28" spans="1:5" ht="38.25" outlineLevel="1" x14ac:dyDescent="0.2">
      <c r="A28" s="9" t="s">
        <v>32</v>
      </c>
      <c r="B28" s="16" t="s">
        <v>62</v>
      </c>
      <c r="C28" s="18">
        <v>11660473</v>
      </c>
      <c r="D28" s="18">
        <v>804781.52</v>
      </c>
      <c r="E28" s="10">
        <f t="shared" si="0"/>
        <v>6.9017913767306011E-2</v>
      </c>
    </row>
    <row r="29" spans="1:5" ht="51" outlineLevel="1" x14ac:dyDescent="0.2">
      <c r="A29" s="9" t="s">
        <v>33</v>
      </c>
      <c r="B29" s="16" t="s">
        <v>63</v>
      </c>
      <c r="C29" s="18">
        <v>87589137</v>
      </c>
      <c r="D29" s="18">
        <v>5658576.7300000004</v>
      </c>
      <c r="E29" s="10">
        <f t="shared" si="0"/>
        <v>6.4603636065052233E-2</v>
      </c>
    </row>
    <row r="30" spans="1:5" ht="38.25" outlineLevel="1" x14ac:dyDescent="0.2">
      <c r="A30" s="9" t="s">
        <v>36</v>
      </c>
      <c r="B30" s="16" t="s">
        <v>64</v>
      </c>
      <c r="C30" s="18">
        <v>13183899</v>
      </c>
      <c r="D30" s="18">
        <v>1043022.37</v>
      </c>
      <c r="E30" s="10">
        <f t="shared" si="0"/>
        <v>7.9113346514562949E-2</v>
      </c>
    </row>
    <row r="31" spans="1:5" ht="67.5" customHeight="1" x14ac:dyDescent="0.2">
      <c r="A31" s="7" t="s">
        <v>20</v>
      </c>
      <c r="B31" s="15" t="s">
        <v>65</v>
      </c>
      <c r="C31" s="5">
        <f>+C32+C33+C34+C35</f>
        <v>12810920</v>
      </c>
      <c r="D31" s="5">
        <f>+D32+D33+D34+D35</f>
        <v>721763.55</v>
      </c>
      <c r="E31" s="8">
        <f t="shared" si="0"/>
        <v>5.6339712526500829E-2</v>
      </c>
    </row>
    <row r="32" spans="1:5" ht="25.5" outlineLevel="1" x14ac:dyDescent="0.2">
      <c r="A32" s="9" t="s">
        <v>21</v>
      </c>
      <c r="B32" s="16" t="s">
        <v>66</v>
      </c>
      <c r="C32" s="18">
        <v>200420</v>
      </c>
      <c r="D32" s="18">
        <v>0</v>
      </c>
      <c r="E32" s="10">
        <f t="shared" si="0"/>
        <v>0</v>
      </c>
    </row>
    <row r="33" spans="1:5" ht="25.5" outlineLevel="1" x14ac:dyDescent="0.2">
      <c r="A33" s="9" t="s">
        <v>22</v>
      </c>
      <c r="B33" s="16" t="s">
        <v>67</v>
      </c>
      <c r="C33" s="18">
        <v>160000</v>
      </c>
      <c r="D33" s="18">
        <v>0</v>
      </c>
      <c r="E33" s="10">
        <f t="shared" si="0"/>
        <v>0</v>
      </c>
    </row>
    <row r="34" spans="1:5" ht="51" outlineLevel="1" x14ac:dyDescent="0.2">
      <c r="A34" s="9" t="s">
        <v>23</v>
      </c>
      <c r="B34" s="16" t="s">
        <v>68</v>
      </c>
      <c r="C34" s="18">
        <v>55000</v>
      </c>
      <c r="D34" s="18">
        <v>0</v>
      </c>
      <c r="E34" s="10">
        <f>D34/C34</f>
        <v>0</v>
      </c>
    </row>
    <row r="35" spans="1:5" ht="38.25" outlineLevel="1" x14ac:dyDescent="0.2">
      <c r="A35" s="9" t="s">
        <v>24</v>
      </c>
      <c r="B35" s="16" t="s">
        <v>69</v>
      </c>
      <c r="C35" s="18">
        <v>12395500</v>
      </c>
      <c r="D35" s="18">
        <v>721763.55</v>
      </c>
      <c r="E35" s="10">
        <f t="shared" si="0"/>
        <v>5.8227868984712196E-2</v>
      </c>
    </row>
    <row r="36" spans="1:5" ht="47.25" customHeight="1" x14ac:dyDescent="0.2">
      <c r="A36" s="7" t="s">
        <v>25</v>
      </c>
      <c r="B36" s="15" t="s">
        <v>70</v>
      </c>
      <c r="C36" s="5">
        <f>+C37+C38+C39</f>
        <v>1388767012.3799999</v>
      </c>
      <c r="D36" s="5">
        <f>+D37+D38+D39</f>
        <v>26923897.77</v>
      </c>
      <c r="E36" s="8">
        <f t="shared" si="0"/>
        <v>1.9386907616605296E-2</v>
      </c>
    </row>
    <row r="37" spans="1:5" ht="51" outlineLevel="1" x14ac:dyDescent="0.2">
      <c r="A37" s="9" t="s">
        <v>26</v>
      </c>
      <c r="B37" s="16" t="s">
        <v>71</v>
      </c>
      <c r="C37" s="18">
        <v>1295860516.5999999</v>
      </c>
      <c r="D37" s="18">
        <v>26923897.77</v>
      </c>
      <c r="E37" s="10">
        <f>D37/C37</f>
        <v>2.0776848607627376E-2</v>
      </c>
    </row>
    <row r="38" spans="1:5" ht="38.25" outlineLevel="1" x14ac:dyDescent="0.2">
      <c r="A38" s="9" t="s">
        <v>27</v>
      </c>
      <c r="B38" s="16" t="s">
        <v>72</v>
      </c>
      <c r="C38" s="18">
        <v>92370795.780000001</v>
      </c>
      <c r="D38" s="18">
        <v>0</v>
      </c>
      <c r="E38" s="10">
        <f t="shared" si="0"/>
        <v>0</v>
      </c>
    </row>
    <row r="39" spans="1:5" s="12" customFormat="1" ht="38.25" outlineLevel="1" x14ac:dyDescent="0.2">
      <c r="A39" s="9" t="s">
        <v>28</v>
      </c>
      <c r="B39" s="16" t="s">
        <v>73</v>
      </c>
      <c r="C39" s="18">
        <v>535700</v>
      </c>
      <c r="D39" s="18">
        <v>0</v>
      </c>
      <c r="E39" s="10">
        <f>D39/C39</f>
        <v>0</v>
      </c>
    </row>
    <row r="40" spans="1:5" ht="15.75" customHeight="1" x14ac:dyDescent="0.2">
      <c r="A40" s="13"/>
      <c r="B40" s="17" t="s">
        <v>35</v>
      </c>
      <c r="C40" s="4">
        <f>+C36+C24+C31+C18+C12+C9+C5</f>
        <v>2201825084.3499999</v>
      </c>
      <c r="D40" s="4">
        <f>+D36+D24+D31+D18+D12+D9+D5</f>
        <v>69910167.489999995</v>
      </c>
      <c r="E40" s="8">
        <f>D40/C40</f>
        <v>3.1751008736753558E-2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0" orientation="portrait" r:id="rId1"/>
  <headerFooter alignWithMargins="0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2025-02-03T06:35:46Z</cp:lastPrinted>
  <dcterms:created xsi:type="dcterms:W3CDTF">2017-06-23T04:54:16Z</dcterms:created>
  <dcterms:modified xsi:type="dcterms:W3CDTF">2025-02-03T06:42:23Z</dcterms:modified>
</cp:coreProperties>
</file>