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отчеты 2024 г\исполнение программы УФ\"/>
    </mc:Choice>
  </mc:AlternateContent>
  <xr:revisionPtr revIDLastSave="0" documentId="13_ncr:1_{8FCBA69D-854B-422D-9199-21797D4A13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Бюджет!$A$11</definedName>
    <definedName name="FIO" localSheetId="0">Бюджет!#REF!</definedName>
    <definedName name="LAST_CELL" localSheetId="0">Бюджет!#REF!</definedName>
    <definedName name="SIGN" localSheetId="0">Бюджет!$A$11:$E$12</definedName>
    <definedName name="_xlnm.Print_Titles" localSheetId="0">Бюджет!$4:$4</definedName>
    <definedName name="_xlnm.Print_Area" localSheetId="0">Бюджет!$A$1:$E$42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E24" i="1"/>
  <c r="D37" i="1"/>
  <c r="C37" i="1"/>
  <c r="D5" i="1"/>
  <c r="C10" i="1"/>
  <c r="D10" i="1"/>
  <c r="C5" i="1"/>
  <c r="E6" i="1" l="1"/>
  <c r="C32" i="1" l="1"/>
  <c r="D32" i="1"/>
  <c r="D25" i="1"/>
  <c r="C25" i="1"/>
  <c r="E32" i="1" l="1"/>
  <c r="D13" i="1"/>
  <c r="C13" i="1"/>
  <c r="C42" i="1" s="1"/>
  <c r="D42" i="1" l="1"/>
  <c r="E10" i="1"/>
  <c r="E5" i="1"/>
  <c r="E40" i="1"/>
  <c r="E38" i="1"/>
  <c r="E35" i="1"/>
  <c r="E19" i="1"/>
  <c r="E22" i="1"/>
  <c r="E28" i="1"/>
  <c r="E27" i="1"/>
  <c r="E42" i="1" l="1"/>
  <c r="E7" i="1"/>
  <c r="E8" i="1"/>
  <c r="E9" i="1"/>
  <c r="E11" i="1"/>
  <c r="E12" i="1"/>
  <c r="E13" i="1"/>
  <c r="E14" i="1"/>
  <c r="E15" i="1"/>
  <c r="E16" i="1"/>
  <c r="E17" i="1"/>
  <c r="E18" i="1"/>
  <c r="E20" i="1"/>
  <c r="E21" i="1"/>
  <c r="E23" i="1"/>
  <c r="E25" i="1"/>
  <c r="E26" i="1"/>
  <c r="E29" i="1"/>
  <c r="E30" i="1"/>
  <c r="E31" i="1"/>
  <c r="E33" i="1"/>
  <c r="E34" i="1"/>
  <c r="E36" i="1"/>
  <c r="E37" i="1"/>
  <c r="E39" i="1"/>
</calcChain>
</file>

<file path=xl/sharedStrings.xml><?xml version="1.0" encoding="utf-8"?>
<sst xmlns="http://schemas.openxmlformats.org/spreadsheetml/2006/main" count="81" uniqueCount="81">
  <si>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</si>
  <si>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</si>
  <si>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</si>
  <si>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</si>
  <si>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</si>
  <si>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</si>
  <si>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</si>
  <si>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</si>
  <si>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</si>
  <si>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</si>
  <si>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</si>
  <si>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</si>
  <si>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</si>
  <si>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</si>
  <si>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</si>
  <si>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</si>
  <si>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</si>
  <si>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</si>
  <si>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</si>
  <si>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</si>
  <si>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</si>
  <si>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</si>
  <si>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</si>
  <si>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</si>
  <si>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</si>
  <si>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</si>
  <si>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</si>
  <si>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</si>
  <si>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</si>
  <si>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</si>
  <si>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</si>
  <si>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</si>
  <si>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</si>
  <si>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</si>
  <si>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</si>
  <si>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>3.6</t>
  </si>
  <si>
    <t xml:space="preserve">ИТОГО </t>
  </si>
  <si>
    <t>Муниципальная программа "Развитие инфраструктуры на территории Тулунского муниципального района" на 2021-2026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</si>
  <si>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2021-2026 гг.</t>
  </si>
  <si>
    <t>Подпрограмма "Энергосбережение и повышение энергетической эффективности на территории Тулунского муниципального района" на 2021-2026 гг.</t>
  </si>
  <si>
    <t>Подпрограмма "Организация мероприятий межпоселенческого характера по охране окружающей среды" на 2021-2026 гг.</t>
  </si>
  <si>
    <t>5.6</t>
  </si>
  <si>
    <t>1.3</t>
  </si>
  <si>
    <t>1.4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</si>
  <si>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2020 - 2026 годы</t>
  </si>
  <si>
    <t>Подпрограмма "Повышение эффективности бюджетных расходов Тулунского муниципального района" на 2020 - 2026 годы.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</si>
  <si>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2020-2026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</si>
  <si>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2026 годы</t>
  </si>
  <si>
    <t>Подпрограмма "Повышение безопасности дорожного движения на территории Тулунского муниципального района" на 2020-2026 годы</t>
  </si>
  <si>
    <t>Подпрограмма "Профилактика правонарушений на территории Тулунского муниципального района" на 2020-2026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</si>
  <si>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2020-2026 годы</t>
  </si>
  <si>
    <t>Подпрограмма "Профилактика ВИЧ - инфекций на территории Тулунского муниципального района" на 2020-2026 годы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</si>
  <si>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2020-2026гг."</t>
  </si>
  <si>
    <t>Подпрограмма "Развитие дошкольного, общего и дополнительного образования на территории Тулунского муниципального района на 2020-2026гг."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</si>
  <si>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2020-2026гг."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</si>
  <si>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</si>
  <si>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</si>
  <si>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Подпрограмма "Поддержка и развитие малого и среднего предпринимательства в Тулунском муниципальном районе на 2021-2026 годы"</t>
  </si>
  <si>
    <t>Подпрограмма "Создание условий для оказания медицинской помощи населению на территории Тулунского муниципального района" на 2021-2026 годы</t>
  </si>
  <si>
    <t>Подпрограмма "Улучшение условий и охраны труда в Тулунском муниципальном районе" на 2021-2026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</si>
  <si>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2021-2026 годы</t>
  </si>
  <si>
    <t>Муниципальная программа "Управление финансами Тулунского муниципального района" на 2020-2026 годы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</si>
  <si>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</si>
  <si>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культуры в Тулунском районе" на 2021 - 2026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</si>
  <si>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2021-2026 годы</t>
  </si>
  <si>
    <t>Подпрограмма "Совершенствование системы библиотечного и информационно-методического обслуживания в Тулунском районе" на 2021 - 2026 годы</t>
  </si>
  <si>
    <t>Подпрограмма "Развитие системы дополнительного образования в сфере культуры в Тулунском районе" на 2021 - 2026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</si>
  <si>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2021-2026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</si>
  <si>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2021 - 2026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</si>
  <si>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</si>
  <si>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</si>
  <si>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Подпрограмма "Физическая культура и спорт Тулунского района" на 2021 - 2026 годы</t>
  </si>
  <si>
    <t>Подпрограмма "Молодежь Тулунского района" на 2021 - 2026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</si>
  <si>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2021-2026 годы</t>
  </si>
  <si>
    <t>Подпрограмма "Развитие муниципального казенного учреждения "Спортивная школа" Тулунского муниципального района" на 2021-2026 годы</t>
  </si>
  <si>
    <t>Муниципальная программа "Развитие образования на территории Тулунского муниципального района на 2020-2026гг."</t>
  </si>
  <si>
    <t>Подпрограмма "Доступная среда для детей-инвалидов и других маломобильных групп населения в образовательных организациях Тулунского муниципального района на 2020-2026 гг."</t>
  </si>
  <si>
    <t>7.4</t>
  </si>
  <si>
    <t>4.4</t>
  </si>
  <si>
    <t>Подпрограмма "Развитие услуг связи на территории Тулунского муниципального района" на 2024-2026гг.</t>
  </si>
  <si>
    <t>Информация об исполнении муниципальных программ и подпрограмм 
Тулунского муниципального района на 01.10.2024г.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</si>
</sst>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2"/>
  <sheetViews>
    <sheetView showGridLines="0" tabSelected="1" view="pageBreakPreview" topLeftCell="A31" zoomScaleNormal="100" zoomScaleSheetLayoutView="100" workbookViewId="0">
      <selection activeCell="D39" sqref="D39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80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55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56</v>
      </c>
      <c r="C5" s="5">
        <f>+C7+C8+C9+C6</f>
        <v>138131365.40000001</v>
      </c>
      <c r="D5" s="5">
        <f>+D7+D8+D9+D6</f>
        <v>103960051.31999999</v>
      </c>
      <c r="E5" s="8">
        <f>D5/C5</f>
        <v>0.75261727138476542</v>
      </c>
    </row>
    <row r="6" spans="1:5" ht="38.25" x14ac:dyDescent="0.2">
      <c r="A6" s="9" t="s">
        <v>2</v>
      </c>
      <c r="B6" s="16" t="s">
        <v>57</v>
      </c>
      <c r="C6" s="18">
        <v>796200</v>
      </c>
      <c r="D6" s="18">
        <v>131100</v>
      </c>
      <c r="E6" s="10">
        <f t="shared" ref="E6:E39" si="0">D6/C6</f>
        <v>0.16465712132629992</v>
      </c>
    </row>
    <row r="7" spans="1:5" ht="38.25" outlineLevel="1" x14ac:dyDescent="0.2">
      <c r="A7" s="9" t="s">
        <v>3</v>
      </c>
      <c r="B7" s="16" t="s">
        <v>58</v>
      </c>
      <c r="C7" s="18">
        <v>160000</v>
      </c>
      <c r="D7" s="18">
        <v>50000</v>
      </c>
      <c r="E7" s="10">
        <f t="shared" si="0"/>
        <v>0.3125</v>
      </c>
    </row>
    <row r="8" spans="1:5" ht="25.5" outlineLevel="1" x14ac:dyDescent="0.2">
      <c r="A8" s="9" t="s">
        <v>42</v>
      </c>
      <c r="B8" s="16" t="s">
        <v>59</v>
      </c>
      <c r="C8" s="18">
        <v>70000</v>
      </c>
      <c r="D8" s="18">
        <v>70000</v>
      </c>
      <c r="E8" s="10">
        <f t="shared" si="0"/>
        <v>1</v>
      </c>
    </row>
    <row r="9" spans="1:5" ht="38.25" outlineLevel="1" x14ac:dyDescent="0.2">
      <c r="A9" s="9" t="s">
        <v>43</v>
      </c>
      <c r="B9" s="16" t="s">
        <v>60</v>
      </c>
      <c r="C9" s="18">
        <v>137105165.40000001</v>
      </c>
      <c r="D9" s="18">
        <v>103708951.31999999</v>
      </c>
      <c r="E9" s="10">
        <f t="shared" si="0"/>
        <v>0.75641899426204984</v>
      </c>
    </row>
    <row r="10" spans="1:5" ht="25.5" x14ac:dyDescent="0.2">
      <c r="A10" s="7" t="s">
        <v>4</v>
      </c>
      <c r="B10" s="15" t="s">
        <v>61</v>
      </c>
      <c r="C10" s="5">
        <f>+C11+C12</f>
        <v>317291797.25</v>
      </c>
      <c r="D10" s="5">
        <f>+D11+D12</f>
        <v>250747055.22</v>
      </c>
      <c r="E10" s="8">
        <f>D10/C10</f>
        <v>0.79027273126267372</v>
      </c>
    </row>
    <row r="11" spans="1:5" ht="38.25" outlineLevel="1" x14ac:dyDescent="0.2">
      <c r="A11" s="9" t="s">
        <v>5</v>
      </c>
      <c r="B11" s="16" t="s">
        <v>44</v>
      </c>
      <c r="C11" s="18">
        <v>315166697.25</v>
      </c>
      <c r="D11" s="18">
        <v>250028572.22</v>
      </c>
      <c r="E11" s="10">
        <f t="shared" si="0"/>
        <v>0.79332167516947261</v>
      </c>
    </row>
    <row r="12" spans="1:5" ht="38.25" outlineLevel="1" x14ac:dyDescent="0.2">
      <c r="A12" s="9" t="s">
        <v>6</v>
      </c>
      <c r="B12" s="16" t="s">
        <v>45</v>
      </c>
      <c r="C12" s="18">
        <v>2125100</v>
      </c>
      <c r="D12" s="18">
        <v>718483</v>
      </c>
      <c r="E12" s="10">
        <f t="shared" si="0"/>
        <v>0.33809373676532867</v>
      </c>
    </row>
    <row r="13" spans="1:5" ht="38.25" x14ac:dyDescent="0.2">
      <c r="A13" s="7" t="s">
        <v>7</v>
      </c>
      <c r="B13" s="15" t="s">
        <v>62</v>
      </c>
      <c r="C13" s="5">
        <f>+C14+C15+C16+C17+C18+C19</f>
        <v>12076900</v>
      </c>
      <c r="D13" s="5">
        <f>+D14+D15+D16+D17+D18+D19</f>
        <v>6090466.6699999999</v>
      </c>
      <c r="E13" s="8">
        <f t="shared" si="0"/>
        <v>0.50430712103271536</v>
      </c>
    </row>
    <row r="14" spans="1:5" ht="51" outlineLevel="1" x14ac:dyDescent="0.2">
      <c r="A14" s="9" t="s">
        <v>8</v>
      </c>
      <c r="B14" s="16" t="s">
        <v>46</v>
      </c>
      <c r="C14" s="18">
        <v>210000</v>
      </c>
      <c r="D14" s="18">
        <v>4850</v>
      </c>
      <c r="E14" s="10">
        <f t="shared" si="0"/>
        <v>2.3095238095238096E-2</v>
      </c>
    </row>
    <row r="15" spans="1:5" ht="51" outlineLevel="1" x14ac:dyDescent="0.2">
      <c r="A15" s="9" t="s">
        <v>9</v>
      </c>
      <c r="B15" s="16" t="s">
        <v>47</v>
      </c>
      <c r="C15" s="18">
        <v>10039600</v>
      </c>
      <c r="D15" s="18">
        <v>5537433.5899999999</v>
      </c>
      <c r="E15" s="10">
        <f t="shared" si="0"/>
        <v>0.55155918462886966</v>
      </c>
    </row>
    <row r="16" spans="1:5" ht="38.25" outlineLevel="1" x14ac:dyDescent="0.2">
      <c r="A16" s="9" t="s">
        <v>10</v>
      </c>
      <c r="B16" s="16" t="s">
        <v>48</v>
      </c>
      <c r="C16" s="18">
        <v>150000</v>
      </c>
      <c r="D16" s="18">
        <v>11877.8</v>
      </c>
      <c r="E16" s="10">
        <f t="shared" si="0"/>
        <v>7.918533333333333E-2</v>
      </c>
    </row>
    <row r="17" spans="1:5" ht="38.25" outlineLevel="1" x14ac:dyDescent="0.2">
      <c r="A17" s="9" t="s">
        <v>11</v>
      </c>
      <c r="B17" s="16" t="s">
        <v>49</v>
      </c>
      <c r="C17" s="18">
        <v>80000</v>
      </c>
      <c r="D17" s="18">
        <v>39532</v>
      </c>
      <c r="E17" s="10">
        <f t="shared" si="0"/>
        <v>0.49414999999999998</v>
      </c>
    </row>
    <row r="18" spans="1:5" ht="51" outlineLevel="1" x14ac:dyDescent="0.2">
      <c r="A18" s="9" t="s">
        <v>12</v>
      </c>
      <c r="B18" s="16" t="s">
        <v>50</v>
      </c>
      <c r="C18" s="18">
        <v>1566100</v>
      </c>
      <c r="D18" s="18">
        <v>465573.28</v>
      </c>
      <c r="E18" s="10">
        <f t="shared" si="0"/>
        <v>0.29728196156056447</v>
      </c>
    </row>
    <row r="19" spans="1:5" ht="38.25" outlineLevel="1" x14ac:dyDescent="0.2">
      <c r="A19" s="9" t="s">
        <v>35</v>
      </c>
      <c r="B19" s="16" t="s">
        <v>51</v>
      </c>
      <c r="C19" s="18">
        <v>31200</v>
      </c>
      <c r="D19" s="18">
        <v>31200</v>
      </c>
      <c r="E19" s="10">
        <f>D19/C19</f>
        <v>1</v>
      </c>
    </row>
    <row r="20" spans="1:5" ht="38.25" x14ac:dyDescent="0.2">
      <c r="A20" s="7" t="s">
        <v>13</v>
      </c>
      <c r="B20" s="15" t="s">
        <v>37</v>
      </c>
      <c r="C20" s="5">
        <f>+C21+C22+C23+C24</f>
        <v>62333910</v>
      </c>
      <c r="D20" s="5">
        <f>+D21+D22+D23+D24</f>
        <v>15814192.85</v>
      </c>
      <c r="E20" s="8">
        <f t="shared" si="0"/>
        <v>0.25370128153359867</v>
      </c>
    </row>
    <row r="21" spans="1:5" ht="51" outlineLevel="1" x14ac:dyDescent="0.2">
      <c r="A21" s="9" t="s">
        <v>14</v>
      </c>
      <c r="B21" s="16" t="s">
        <v>38</v>
      </c>
      <c r="C21" s="18">
        <v>5756825.96</v>
      </c>
      <c r="D21" s="18">
        <v>1485559.18</v>
      </c>
      <c r="E21" s="10">
        <f t="shared" si="0"/>
        <v>0.25805177893548825</v>
      </c>
    </row>
    <row r="22" spans="1:5" ht="38.25" outlineLevel="1" x14ac:dyDescent="0.2">
      <c r="A22" s="9" t="s">
        <v>15</v>
      </c>
      <c r="B22" s="16" t="s">
        <v>39</v>
      </c>
      <c r="C22" s="18">
        <v>46940723.450000003</v>
      </c>
      <c r="D22" s="18">
        <v>11328633.67</v>
      </c>
      <c r="E22" s="10">
        <f t="shared" si="0"/>
        <v>0.24133913662551357</v>
      </c>
    </row>
    <row r="23" spans="1:5" ht="38.25" outlineLevel="1" x14ac:dyDescent="0.2">
      <c r="A23" s="9" t="s">
        <v>34</v>
      </c>
      <c r="B23" s="16" t="s">
        <v>40</v>
      </c>
      <c r="C23" s="18">
        <v>3636360.59</v>
      </c>
      <c r="D23" s="18">
        <v>0</v>
      </c>
      <c r="E23" s="10">
        <f t="shared" si="0"/>
        <v>0</v>
      </c>
    </row>
    <row r="24" spans="1:5" ht="25.5" outlineLevel="1" x14ac:dyDescent="0.2">
      <c r="A24" s="9" t="s">
        <v>78</v>
      </c>
      <c r="B24" s="16" t="s">
        <v>79</v>
      </c>
      <c r="C24" s="18">
        <v>6000000</v>
      </c>
      <c r="D24" s="18">
        <v>3000000</v>
      </c>
      <c r="E24" s="10">
        <f t="shared" si="0"/>
        <v>0.5</v>
      </c>
    </row>
    <row r="25" spans="1:5" ht="25.5" x14ac:dyDescent="0.2">
      <c r="A25" s="7" t="s">
        <v>16</v>
      </c>
      <c r="B25" s="15" t="s">
        <v>63</v>
      </c>
      <c r="C25" s="5">
        <f>+C26+C27+C28+C29+C30+C31</f>
        <v>143622821.64999998</v>
      </c>
      <c r="D25" s="5">
        <f>+D26+D27+D28+D29+D30+D31</f>
        <v>109566866.19</v>
      </c>
      <c r="E25" s="8">
        <f t="shared" si="0"/>
        <v>0.76287922024681942</v>
      </c>
    </row>
    <row r="26" spans="1:5" ht="38.25" outlineLevel="1" x14ac:dyDescent="0.2">
      <c r="A26" s="9" t="s">
        <v>17</v>
      </c>
      <c r="B26" s="16" t="s">
        <v>64</v>
      </c>
      <c r="C26" s="18">
        <v>39322158.939999998</v>
      </c>
      <c r="D26" s="18">
        <v>21262664.140000001</v>
      </c>
      <c r="E26" s="10">
        <f t="shared" si="0"/>
        <v>0.54072982545144055</v>
      </c>
    </row>
    <row r="27" spans="1:5" ht="38.25" outlineLevel="1" x14ac:dyDescent="0.2">
      <c r="A27" s="9" t="s">
        <v>18</v>
      </c>
      <c r="B27" s="16" t="s">
        <v>65</v>
      </c>
      <c r="C27" s="18">
        <v>8408471.7599999998</v>
      </c>
      <c r="D27" s="18">
        <v>6495034.7000000002</v>
      </c>
      <c r="E27" s="10">
        <f t="shared" si="0"/>
        <v>0.77243937844895616</v>
      </c>
    </row>
    <row r="28" spans="1:5" ht="38.25" outlineLevel="1" x14ac:dyDescent="0.2">
      <c r="A28" s="9" t="s">
        <v>19</v>
      </c>
      <c r="B28" s="16" t="s">
        <v>66</v>
      </c>
      <c r="C28" s="18">
        <v>9461909.9299999997</v>
      </c>
      <c r="D28" s="18">
        <v>6772943.7000000002</v>
      </c>
      <c r="E28" s="10">
        <f t="shared" si="0"/>
        <v>0.71581147465012918</v>
      </c>
    </row>
    <row r="29" spans="1:5" ht="38.25" outlineLevel="1" x14ac:dyDescent="0.2">
      <c r="A29" s="9" t="s">
        <v>32</v>
      </c>
      <c r="B29" s="16" t="s">
        <v>67</v>
      </c>
      <c r="C29" s="18">
        <v>11391094.6</v>
      </c>
      <c r="D29" s="18">
        <v>8394122.1500000004</v>
      </c>
      <c r="E29" s="10">
        <f t="shared" si="0"/>
        <v>0.73690215424951355</v>
      </c>
    </row>
    <row r="30" spans="1:5" ht="51" outlineLevel="1" x14ac:dyDescent="0.2">
      <c r="A30" s="9" t="s">
        <v>33</v>
      </c>
      <c r="B30" s="16" t="s">
        <v>68</v>
      </c>
      <c r="C30" s="18">
        <v>60755600</v>
      </c>
      <c r="D30" s="18">
        <v>56137251.969999999</v>
      </c>
      <c r="E30" s="10">
        <f t="shared" si="0"/>
        <v>0.92398481736662952</v>
      </c>
    </row>
    <row r="31" spans="1:5" ht="38.25" outlineLevel="1" x14ac:dyDescent="0.2">
      <c r="A31" s="9" t="s">
        <v>41</v>
      </c>
      <c r="B31" s="16" t="s">
        <v>69</v>
      </c>
      <c r="C31" s="18">
        <v>14283586.42</v>
      </c>
      <c r="D31" s="18">
        <v>10504849.529999999</v>
      </c>
      <c r="E31" s="10">
        <f t="shared" si="0"/>
        <v>0.73544901267170681</v>
      </c>
    </row>
    <row r="32" spans="1:5" ht="67.5" customHeight="1" x14ac:dyDescent="0.2">
      <c r="A32" s="7" t="s">
        <v>20</v>
      </c>
      <c r="B32" s="15" t="s">
        <v>70</v>
      </c>
      <c r="C32" s="5">
        <f>+C33+C34+C35+C36</f>
        <v>12723912.83</v>
      </c>
      <c r="D32" s="5">
        <f>+D33+D34+D35+D36</f>
        <v>9074342.9299999997</v>
      </c>
      <c r="E32" s="8">
        <f t="shared" si="0"/>
        <v>0.71317235910362642</v>
      </c>
    </row>
    <row r="33" spans="1:5" ht="25.5" outlineLevel="1" x14ac:dyDescent="0.2">
      <c r="A33" s="9" t="s">
        <v>21</v>
      </c>
      <c r="B33" s="16" t="s">
        <v>71</v>
      </c>
      <c r="C33" s="18">
        <v>980649</v>
      </c>
      <c r="D33" s="18">
        <v>897347.9</v>
      </c>
      <c r="E33" s="10">
        <f t="shared" si="0"/>
        <v>0.91505513185655629</v>
      </c>
    </row>
    <row r="34" spans="1:5" ht="25.5" outlineLevel="1" x14ac:dyDescent="0.2">
      <c r="A34" s="9" t="s">
        <v>22</v>
      </c>
      <c r="B34" s="16" t="s">
        <v>72</v>
      </c>
      <c r="C34" s="18">
        <v>210000</v>
      </c>
      <c r="D34" s="18">
        <v>136922.1</v>
      </c>
      <c r="E34" s="10">
        <f t="shared" si="0"/>
        <v>0.65200999999999998</v>
      </c>
    </row>
    <row r="35" spans="1:5" ht="51" outlineLevel="1" x14ac:dyDescent="0.2">
      <c r="A35" s="9" t="s">
        <v>23</v>
      </c>
      <c r="B35" s="16" t="s">
        <v>73</v>
      </c>
      <c r="C35" s="18">
        <v>30000</v>
      </c>
      <c r="D35" s="18">
        <v>22450</v>
      </c>
      <c r="E35" s="10">
        <f>D35/C35</f>
        <v>0.74833333333333329</v>
      </c>
    </row>
    <row r="36" spans="1:5" ht="38.25" outlineLevel="1" x14ac:dyDescent="0.2">
      <c r="A36" s="9" t="s">
        <v>24</v>
      </c>
      <c r="B36" s="16" t="s">
        <v>74</v>
      </c>
      <c r="C36" s="18">
        <v>11503263.83</v>
      </c>
      <c r="D36" s="18">
        <v>8017622.9299999997</v>
      </c>
      <c r="E36" s="10">
        <f t="shared" si="0"/>
        <v>0.69698678987874696</v>
      </c>
    </row>
    <row r="37" spans="1:5" ht="47.25" customHeight="1" x14ac:dyDescent="0.2">
      <c r="A37" s="7" t="s">
        <v>25</v>
      </c>
      <c r="B37" s="15" t="s">
        <v>75</v>
      </c>
      <c r="C37" s="5">
        <f>+C38+C39+C40+C41</f>
        <v>1342540758.49</v>
      </c>
      <c r="D37" s="5">
        <f>+D38+D39+D40+D41</f>
        <v>923669795.13</v>
      </c>
      <c r="E37" s="8">
        <f t="shared" si="0"/>
        <v>0.68800130594834374</v>
      </c>
    </row>
    <row r="38" spans="1:5" ht="51" outlineLevel="1" x14ac:dyDescent="0.2">
      <c r="A38" s="9" t="s">
        <v>26</v>
      </c>
      <c r="B38" s="16" t="s">
        <v>52</v>
      </c>
      <c r="C38" s="18">
        <v>1242436037.99</v>
      </c>
      <c r="D38" s="18">
        <v>893637251.69000006</v>
      </c>
      <c r="E38" s="10">
        <f>D38/C38</f>
        <v>0.71926217878846865</v>
      </c>
    </row>
    <row r="39" spans="1:5" ht="38.25" outlineLevel="1" x14ac:dyDescent="0.2">
      <c r="A39" s="9" t="s">
        <v>27</v>
      </c>
      <c r="B39" s="16" t="s">
        <v>53</v>
      </c>
      <c r="C39" s="18">
        <v>99544020.5</v>
      </c>
      <c r="D39" s="18">
        <v>29492570.510000002</v>
      </c>
      <c r="E39" s="10">
        <f t="shared" si="0"/>
        <v>0.29627666596006136</v>
      </c>
    </row>
    <row r="40" spans="1:5" s="12" customFormat="1" ht="38.25" outlineLevel="1" x14ac:dyDescent="0.2">
      <c r="A40" s="9" t="s">
        <v>28</v>
      </c>
      <c r="B40" s="16" t="s">
        <v>54</v>
      </c>
      <c r="C40" s="18">
        <v>560700</v>
      </c>
      <c r="D40" s="18">
        <v>539972.93000000005</v>
      </c>
      <c r="E40" s="10">
        <f>D40/C40</f>
        <v>0.96303358302122355</v>
      </c>
    </row>
    <row r="41" spans="1:5" s="12" customFormat="1" ht="51" hidden="1" outlineLevel="1" x14ac:dyDescent="0.2">
      <c r="A41" s="9" t="s">
        <v>77</v>
      </c>
      <c r="B41" s="16" t="s">
        <v>76</v>
      </c>
      <c r="C41" s="18">
        <v>0</v>
      </c>
      <c r="D41" s="18">
        <v>0</v>
      </c>
      <c r="E41" s="10"/>
    </row>
    <row r="42" spans="1:5" ht="15.75" customHeight="1" x14ac:dyDescent="0.2">
      <c r="A42" s="13"/>
      <c r="B42" s="17" t="s">
        <v>36</v>
      </c>
      <c r="C42" s="4">
        <f>+C37+C25+C32+C20+C13+C10+C5</f>
        <v>2028721465.6199999</v>
      </c>
      <c r="D42" s="4">
        <f>+D37+D25+D32+D20+D13+D10+D5</f>
        <v>1418922770.3099997</v>
      </c>
      <c r="E42" s="8">
        <f>D42/C42</f>
        <v>0.69941724103380598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4" fitToHeight="0" orientation="portrait" r:id="rId1"/>
  <headerFooter alignWithMargins="0"/>
  <rowBreaks count="1" manualBreakCount="1">
    <brk id="2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2024-10-01T01:01:07Z</cp:lastPrinted>
  <dcterms:created xsi:type="dcterms:W3CDTF">2017-06-23T04:54:16Z</dcterms:created>
  <dcterms:modified xsi:type="dcterms:W3CDTF">2024-10-02T00:19:09Z</dcterms:modified>
</cp:coreProperties>
</file>