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41A233EF-8DCA-4142-A608-8282047522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Бюджет!$A$11</definedName>
    <definedName name="FIO" localSheetId="0">Бюджет!#REF!</definedName>
    <definedName name="LAST_CELL" localSheetId="0">Бюджет!#REF!</definedName>
    <definedName name="SIGN" localSheetId="0">Бюджет!$A$11:$E$12</definedName>
    <definedName name="_xlnm.Print_Titles" localSheetId="0">Бюджет!$4:$4</definedName>
    <definedName name="_xlnm.Print_Area" localSheetId="0">Бюджет!$A$1:$E$42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37" i="1"/>
  <c r="C32" i="1"/>
  <c r="C25" i="1"/>
  <c r="C20" i="1"/>
  <c r="C13" i="1"/>
  <c r="C10" i="1"/>
  <c r="C5" i="1"/>
  <c r="D20" i="1"/>
  <c r="E24" i="1"/>
  <c r="D37" i="1"/>
  <c r="D5" i="1"/>
  <c r="D10" i="1"/>
  <c r="E6" i="1" l="1"/>
  <c r="D32" i="1" l="1"/>
  <c r="D25" i="1"/>
  <c r="E32" i="1" l="1"/>
  <c r="D13" i="1"/>
  <c r="D42" i="1" l="1"/>
  <c r="E10" i="1"/>
  <c r="E5" i="1"/>
  <c r="E40" i="1"/>
  <c r="E38" i="1"/>
  <c r="E35" i="1"/>
  <c r="E19" i="1"/>
  <c r="E22" i="1"/>
  <c r="E28" i="1"/>
  <c r="E27" i="1"/>
  <c r="E42" i="1" l="1"/>
  <c r="E7" i="1"/>
  <c r="E8" i="1"/>
  <c r="E9" i="1"/>
  <c r="E11" i="1"/>
  <c r="E12" i="1"/>
  <c r="E13" i="1"/>
  <c r="E14" i="1"/>
  <c r="E15" i="1"/>
  <c r="E16" i="1"/>
  <c r="E17" i="1"/>
  <c r="E18" i="1"/>
  <c r="E20" i="1"/>
  <c r="E21" i="1"/>
  <c r="E23" i="1"/>
  <c r="E25" i="1"/>
  <c r="E26" i="1"/>
  <c r="E29" i="1"/>
  <c r="E30" i="1"/>
  <c r="E31" i="1"/>
  <c r="E33" i="1"/>
  <c r="E34" i="1"/>
  <c r="E36" i="1"/>
  <c r="E37" i="1"/>
  <c r="E39" i="1"/>
</calcChain>
</file>

<file path=xl/sharedStrings.xml><?xml version="1.0" encoding="utf-8"?>
<sst xmlns="http://schemas.openxmlformats.org/spreadsheetml/2006/main" count="81" uniqueCount="81">
  <si>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</si>
  <si>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</si>
  <si>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</si>
  <si>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</si>
  <si>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</si>
  <si>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</si>
  <si>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</si>
  <si>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</si>
  <si>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</si>
  <si>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</si>
  <si>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</si>
  <si>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</si>
  <si>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</si>
  <si>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</si>
  <si>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</si>
  <si>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</si>
  <si>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</si>
  <si>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</si>
  <si>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</si>
  <si>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</si>
  <si>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</si>
  <si>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</si>
  <si>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</si>
  <si>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</si>
  <si>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</si>
  <si>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</si>
  <si>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</si>
  <si>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</si>
  <si>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</si>
  <si>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</si>
  <si>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</si>
  <si>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</si>
  <si>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</si>
  <si>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</si>
  <si>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</si>
  <si>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>3.6</t>
  </si>
  <si>
    <t xml:space="preserve">ИТОГО </t>
  </si>
  <si>
    <t>Муниципальная программа "Развитие инфраструктуры на территории Тулунского муниципального района" на 2021-2026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</si>
  <si>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2021-2026 гг.</t>
  </si>
  <si>
    <t>Подпрограмма "Энергосбережение и повышение энергетической эффективности на территории Тулунского муниципального района" на 2021-2026 гг.</t>
  </si>
  <si>
    <t>Подпрограмма "Организация мероприятий межпоселенческого характера по охране окружающей среды" на 2021-2026 гг.</t>
  </si>
  <si>
    <t>5.6</t>
  </si>
  <si>
    <t>1.3</t>
  </si>
  <si>
    <t>1.4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</si>
  <si>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2020 - 2026 годы</t>
  </si>
  <si>
    <t>Подпрограмма "Повышение эффективности бюджетных расходов Тулунского муниципального района" на 2020 - 2026 годы.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</si>
  <si>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2020-2026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</si>
  <si>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2026 годы</t>
  </si>
  <si>
    <t>Подпрограмма "Повышение безопасности дорожного движения на территории Тулунского муниципального района" на 2020-2026 годы</t>
  </si>
  <si>
    <t>Подпрограмма "Профилактика правонарушений на территории Тулунского муниципального района" на 2020-2026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</si>
  <si>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2020-2026 годы</t>
  </si>
  <si>
    <t>Подпрограмма "Профилактика ВИЧ - инфекций на территории Тулунского муниципального района" на 2020-2026 годы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</si>
  <si>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2020-2026гг."</t>
  </si>
  <si>
    <t>Подпрограмма "Развитие дошкольного, общего и дополнительного образования на территории Тулунского муниципального района на 2020-2026гг."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</si>
  <si>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2020-2026гг."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</si>
  <si>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</si>
  <si>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</si>
  <si>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Подпрограмма "Поддержка и развитие малого и среднего предпринимательства в Тулунском муниципальном районе на 2021-2026 годы"</t>
  </si>
  <si>
    <t>Подпрограмма "Создание условий для оказания медицинской помощи населению на территории Тулунского муниципального района" на 2021-2026 годы</t>
  </si>
  <si>
    <t>Подпрограмма "Улучшение условий и охраны труда в Тулунском муниципальном районе" на 2021-2026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</si>
  <si>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2021-2026 годы</t>
  </si>
  <si>
    <t>Муниципальная программа "Управление финансами Тулунского муниципального района" на 2020-2026 годы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</si>
  <si>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</si>
  <si>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культуры в Тулунском районе" на 2021 - 2026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</si>
  <si>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2021-2026 годы</t>
  </si>
  <si>
    <t>Подпрограмма "Совершенствование системы библиотечного и информационно-методического обслуживания в Тулунском районе" на 2021 - 2026 годы</t>
  </si>
  <si>
    <t>Подпрограмма "Развитие системы дополнительного образования в сфере культуры в Тулунском районе" на 2021 - 2026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</si>
  <si>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2021-2026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</si>
  <si>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2021 - 2026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</si>
  <si>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</si>
  <si>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</si>
  <si>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Подпрограмма "Физическая культура и спорт Тулунского района" на 2021 - 2026 годы</t>
  </si>
  <si>
    <t>Подпрограмма "Молодежь Тулунского района" на 2021 - 2026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</si>
  <si>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2021-2026 годы</t>
  </si>
  <si>
    <t>Подпрограмма "Развитие муниципального казенного учреждения "Спортивная школа" Тулунского муниципального района" на 2021-2026 годы</t>
  </si>
  <si>
    <t>Муниципальная программа "Развитие образования на территории Тулунского муниципального района на 2020-2026гг."</t>
  </si>
  <si>
    <t>Подпрограмма "Доступная среда для детей-инвалидов и других маломобильных групп населения в образовательных организациях Тулунского муниципального района на 2020-2026 гг."</t>
  </si>
  <si>
    <t>7.4</t>
  </si>
  <si>
    <t>4.4</t>
  </si>
  <si>
    <t>Подпрограмма "Развитие услуг связи на территории Тулунского муниципального района" на 2024-2026гг.</t>
  </si>
  <si>
    <t>Информация об исполнении муниципальных программ и подпрограмм 
Тулунского муниципального района на 01.01.2025г.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</si>
</sst>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2"/>
  <sheetViews>
    <sheetView showGridLines="0" tabSelected="1" view="pageBreakPreview" topLeftCell="A34" zoomScaleNormal="100" zoomScaleSheetLayoutView="100" workbookViewId="0">
      <selection activeCell="C37" sqref="C37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80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55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56</v>
      </c>
      <c r="C5" s="5">
        <f>+C7+C8+C9+C6</f>
        <v>142959257.84</v>
      </c>
      <c r="D5" s="5">
        <f>+D7+D8+D9+D6</f>
        <v>132365171.25</v>
      </c>
      <c r="E5" s="8">
        <f>D5/C5</f>
        <v>0.92589436493957666</v>
      </c>
    </row>
    <row r="6" spans="1:5" ht="38.25" x14ac:dyDescent="0.2">
      <c r="A6" s="9" t="s">
        <v>2</v>
      </c>
      <c r="B6" s="16" t="s">
        <v>57</v>
      </c>
      <c r="C6" s="18">
        <v>485300</v>
      </c>
      <c r="D6" s="18">
        <v>485300</v>
      </c>
      <c r="E6" s="10">
        <f t="shared" ref="E6:E39" si="0">D6/C6</f>
        <v>1</v>
      </c>
    </row>
    <row r="7" spans="1:5" ht="38.25" outlineLevel="1" x14ac:dyDescent="0.2">
      <c r="A7" s="9" t="s">
        <v>3</v>
      </c>
      <c r="B7" s="16" t="s">
        <v>58</v>
      </c>
      <c r="C7" s="18">
        <v>100000</v>
      </c>
      <c r="D7" s="18">
        <v>50000</v>
      </c>
      <c r="E7" s="10">
        <f t="shared" si="0"/>
        <v>0.5</v>
      </c>
    </row>
    <row r="8" spans="1:5" ht="25.5" outlineLevel="1" x14ac:dyDescent="0.2">
      <c r="A8" s="9" t="s">
        <v>42</v>
      </c>
      <c r="B8" s="16" t="s">
        <v>59</v>
      </c>
      <c r="C8" s="18">
        <v>70000</v>
      </c>
      <c r="D8" s="18">
        <v>70000</v>
      </c>
      <c r="E8" s="10">
        <f t="shared" si="0"/>
        <v>1</v>
      </c>
    </row>
    <row r="9" spans="1:5" ht="38.25" outlineLevel="1" x14ac:dyDescent="0.2">
      <c r="A9" s="9" t="s">
        <v>43</v>
      </c>
      <c r="B9" s="16" t="s">
        <v>60</v>
      </c>
      <c r="C9" s="18">
        <v>142303957.84</v>
      </c>
      <c r="D9" s="18">
        <v>131759871.25</v>
      </c>
      <c r="E9" s="10">
        <f t="shared" si="0"/>
        <v>0.92590447412674715</v>
      </c>
    </row>
    <row r="10" spans="1:5" ht="25.5" x14ac:dyDescent="0.2">
      <c r="A10" s="7" t="s">
        <v>4</v>
      </c>
      <c r="B10" s="15" t="s">
        <v>61</v>
      </c>
      <c r="C10" s="5">
        <f>+C11+C12</f>
        <v>336654848.69999999</v>
      </c>
      <c r="D10" s="5">
        <f>+D11+D12</f>
        <v>333478252.91999996</v>
      </c>
      <c r="E10" s="8">
        <f>D10/C10</f>
        <v>0.9905642357676816</v>
      </c>
    </row>
    <row r="11" spans="1:5" ht="38.25" outlineLevel="1" x14ac:dyDescent="0.2">
      <c r="A11" s="9" t="s">
        <v>5</v>
      </c>
      <c r="B11" s="16" t="s">
        <v>44</v>
      </c>
      <c r="C11" s="18">
        <v>335252318.69999999</v>
      </c>
      <c r="D11" s="18">
        <v>332097788.95999998</v>
      </c>
      <c r="E11" s="10">
        <f t="shared" si="0"/>
        <v>0.990590580395589</v>
      </c>
    </row>
    <row r="12" spans="1:5" ht="38.25" outlineLevel="1" x14ac:dyDescent="0.2">
      <c r="A12" s="9" t="s">
        <v>6</v>
      </c>
      <c r="B12" s="16" t="s">
        <v>45</v>
      </c>
      <c r="C12" s="18">
        <v>1402530</v>
      </c>
      <c r="D12" s="18">
        <v>1380463.96</v>
      </c>
      <c r="E12" s="10">
        <f t="shared" si="0"/>
        <v>0.98426697468146851</v>
      </c>
    </row>
    <row r="13" spans="1:5" ht="38.25" x14ac:dyDescent="0.2">
      <c r="A13" s="7" t="s">
        <v>7</v>
      </c>
      <c r="B13" s="15" t="s">
        <v>62</v>
      </c>
      <c r="C13" s="5">
        <f>+C14+C15+C16+C17+C18+C19</f>
        <v>11879478.540000001</v>
      </c>
      <c r="D13" s="5">
        <f>+D14+D15+D16+D17+D18+D19</f>
        <v>9395729.120000001</v>
      </c>
      <c r="E13" s="8">
        <f t="shared" si="0"/>
        <v>0.79092100620100114</v>
      </c>
    </row>
    <row r="14" spans="1:5" ht="51" outlineLevel="1" x14ac:dyDescent="0.2">
      <c r="A14" s="9" t="s">
        <v>8</v>
      </c>
      <c r="B14" s="16" t="s">
        <v>46</v>
      </c>
      <c r="C14" s="18">
        <v>190000</v>
      </c>
      <c r="D14" s="18">
        <v>10000</v>
      </c>
      <c r="E14" s="10">
        <f t="shared" si="0"/>
        <v>5.2631578947368418E-2</v>
      </c>
    </row>
    <row r="15" spans="1:5" ht="51" outlineLevel="1" x14ac:dyDescent="0.2">
      <c r="A15" s="9" t="s">
        <v>9</v>
      </c>
      <c r="B15" s="16" t="s">
        <v>47</v>
      </c>
      <c r="C15" s="18">
        <v>10007300.74</v>
      </c>
      <c r="D15" s="18">
        <v>8467436.1099999994</v>
      </c>
      <c r="E15" s="10">
        <f t="shared" si="0"/>
        <v>0.84612587649684234</v>
      </c>
    </row>
    <row r="16" spans="1:5" ht="38.25" outlineLevel="1" x14ac:dyDescent="0.2">
      <c r="A16" s="9" t="s">
        <v>10</v>
      </c>
      <c r="B16" s="16" t="s">
        <v>48</v>
      </c>
      <c r="C16" s="18">
        <v>29877.8</v>
      </c>
      <c r="D16" s="18">
        <v>29877.8</v>
      </c>
      <c r="E16" s="10">
        <f t="shared" si="0"/>
        <v>1</v>
      </c>
    </row>
    <row r="17" spans="1:5" ht="38.25" outlineLevel="1" x14ac:dyDescent="0.2">
      <c r="A17" s="9" t="s">
        <v>11</v>
      </c>
      <c r="B17" s="16" t="s">
        <v>49</v>
      </c>
      <c r="C17" s="18">
        <v>55000</v>
      </c>
      <c r="D17" s="18">
        <v>55000</v>
      </c>
      <c r="E17" s="10">
        <f t="shared" si="0"/>
        <v>1</v>
      </c>
    </row>
    <row r="18" spans="1:5" ht="51" outlineLevel="1" x14ac:dyDescent="0.2">
      <c r="A18" s="9" t="s">
        <v>12</v>
      </c>
      <c r="B18" s="16" t="s">
        <v>50</v>
      </c>
      <c r="C18" s="18">
        <v>1566100</v>
      </c>
      <c r="D18" s="18">
        <v>802215.21</v>
      </c>
      <c r="E18" s="10">
        <f t="shared" si="0"/>
        <v>0.51223753910989078</v>
      </c>
    </row>
    <row r="19" spans="1:5" ht="38.25" outlineLevel="1" x14ac:dyDescent="0.2">
      <c r="A19" s="9" t="s">
        <v>35</v>
      </c>
      <c r="B19" s="16" t="s">
        <v>51</v>
      </c>
      <c r="C19" s="18">
        <v>31200</v>
      </c>
      <c r="D19" s="18">
        <v>31200</v>
      </c>
      <c r="E19" s="10">
        <f>D19/C19</f>
        <v>1</v>
      </c>
    </row>
    <row r="20" spans="1:5" ht="38.25" x14ac:dyDescent="0.2">
      <c r="A20" s="7" t="s">
        <v>13</v>
      </c>
      <c r="B20" s="15" t="s">
        <v>37</v>
      </c>
      <c r="C20" s="5">
        <f>+C21+C22+C23+C24</f>
        <v>59907742.640000001</v>
      </c>
      <c r="D20" s="5">
        <f>+D21+D22+D23+D24</f>
        <v>57645130.800000004</v>
      </c>
      <c r="E20" s="8">
        <f t="shared" si="0"/>
        <v>0.96223172931758461</v>
      </c>
    </row>
    <row r="21" spans="1:5" ht="51" outlineLevel="1" x14ac:dyDescent="0.2">
      <c r="A21" s="9" t="s">
        <v>14</v>
      </c>
      <c r="B21" s="16" t="s">
        <v>38</v>
      </c>
      <c r="C21" s="18">
        <v>6205125.96</v>
      </c>
      <c r="D21" s="18">
        <v>4965933.28</v>
      </c>
      <c r="E21" s="10">
        <f t="shared" si="0"/>
        <v>0.80029532228867117</v>
      </c>
    </row>
    <row r="22" spans="1:5" ht="38.25" outlineLevel="1" x14ac:dyDescent="0.2">
      <c r="A22" s="9" t="s">
        <v>15</v>
      </c>
      <c r="B22" s="16" t="s">
        <v>39</v>
      </c>
      <c r="C22" s="18">
        <v>45170197.520000003</v>
      </c>
      <c r="D22" s="18">
        <v>44571197.520000003</v>
      </c>
      <c r="E22" s="10">
        <f t="shared" si="0"/>
        <v>0.98673904404038126</v>
      </c>
    </row>
    <row r="23" spans="1:5" ht="38.25" outlineLevel="1" x14ac:dyDescent="0.2">
      <c r="A23" s="9" t="s">
        <v>34</v>
      </c>
      <c r="B23" s="16" t="s">
        <v>40</v>
      </c>
      <c r="C23" s="18">
        <v>2532419.16</v>
      </c>
      <c r="D23" s="18">
        <v>2108000</v>
      </c>
      <c r="E23" s="10">
        <f t="shared" si="0"/>
        <v>0.83240564330590516</v>
      </c>
    </row>
    <row r="24" spans="1:5" ht="25.5" outlineLevel="1" x14ac:dyDescent="0.2">
      <c r="A24" s="9" t="s">
        <v>78</v>
      </c>
      <c r="B24" s="16" t="s">
        <v>79</v>
      </c>
      <c r="C24" s="18">
        <v>6000000</v>
      </c>
      <c r="D24" s="18">
        <v>6000000</v>
      </c>
      <c r="E24" s="10">
        <f t="shared" si="0"/>
        <v>1</v>
      </c>
    </row>
    <row r="25" spans="1:5" ht="25.5" x14ac:dyDescent="0.2">
      <c r="A25" s="7" t="s">
        <v>16</v>
      </c>
      <c r="B25" s="15" t="s">
        <v>63</v>
      </c>
      <c r="C25" s="5">
        <f>+C26+C27+C28+C29+C30+C31</f>
        <v>142094104.59</v>
      </c>
      <c r="D25" s="5">
        <f>+D26+D27+D28+D29+D30+D31</f>
        <v>139794216.93000001</v>
      </c>
      <c r="E25" s="8">
        <f t="shared" si="0"/>
        <v>0.98381433440439969</v>
      </c>
    </row>
    <row r="26" spans="1:5" ht="38.25" outlineLevel="1" x14ac:dyDescent="0.2">
      <c r="A26" s="9" t="s">
        <v>17</v>
      </c>
      <c r="B26" s="16" t="s">
        <v>64</v>
      </c>
      <c r="C26" s="18">
        <v>27780801.41</v>
      </c>
      <c r="D26" s="18">
        <v>26751979.73</v>
      </c>
      <c r="E26" s="10">
        <f t="shared" si="0"/>
        <v>0.96296645064999231</v>
      </c>
    </row>
    <row r="27" spans="1:5" ht="38.25" outlineLevel="1" x14ac:dyDescent="0.2">
      <c r="A27" s="9" t="s">
        <v>18</v>
      </c>
      <c r="B27" s="16" t="s">
        <v>65</v>
      </c>
      <c r="C27" s="18">
        <v>8252022.9800000004</v>
      </c>
      <c r="D27" s="18">
        <v>8201919.7800000003</v>
      </c>
      <c r="E27" s="10">
        <f t="shared" si="0"/>
        <v>0.99392837367013731</v>
      </c>
    </row>
    <row r="28" spans="1:5" ht="38.25" outlineLevel="1" x14ac:dyDescent="0.2">
      <c r="A28" s="9" t="s">
        <v>19</v>
      </c>
      <c r="B28" s="16" t="s">
        <v>66</v>
      </c>
      <c r="C28" s="18">
        <v>8787570.1999999993</v>
      </c>
      <c r="D28" s="18">
        <v>8705993.6300000008</v>
      </c>
      <c r="E28" s="10">
        <f t="shared" si="0"/>
        <v>0.99071682295067198</v>
      </c>
    </row>
    <row r="29" spans="1:5" ht="38.25" outlineLevel="1" x14ac:dyDescent="0.2">
      <c r="A29" s="9" t="s">
        <v>32</v>
      </c>
      <c r="B29" s="16" t="s">
        <v>67</v>
      </c>
      <c r="C29" s="18">
        <v>10709561.51</v>
      </c>
      <c r="D29" s="18">
        <v>10602251.630000001</v>
      </c>
      <c r="E29" s="10">
        <f t="shared" si="0"/>
        <v>0.98997999312111906</v>
      </c>
    </row>
    <row r="30" spans="1:5" ht="51" outlineLevel="1" x14ac:dyDescent="0.2">
      <c r="A30" s="9" t="s">
        <v>33</v>
      </c>
      <c r="B30" s="16" t="s">
        <v>68</v>
      </c>
      <c r="C30" s="18">
        <v>72507135.519999996</v>
      </c>
      <c r="D30" s="18">
        <v>72507135.519999996</v>
      </c>
      <c r="E30" s="10">
        <f t="shared" si="0"/>
        <v>1</v>
      </c>
    </row>
    <row r="31" spans="1:5" ht="38.25" outlineLevel="1" x14ac:dyDescent="0.2">
      <c r="A31" s="9" t="s">
        <v>41</v>
      </c>
      <c r="B31" s="16" t="s">
        <v>69</v>
      </c>
      <c r="C31" s="18">
        <v>14057012.970000001</v>
      </c>
      <c r="D31" s="18">
        <v>13024936.640000001</v>
      </c>
      <c r="E31" s="10">
        <f t="shared" si="0"/>
        <v>0.92657925747079961</v>
      </c>
    </row>
    <row r="32" spans="1:5" ht="67.5" customHeight="1" x14ac:dyDescent="0.2">
      <c r="A32" s="7" t="s">
        <v>20</v>
      </c>
      <c r="B32" s="15" t="s">
        <v>70</v>
      </c>
      <c r="C32" s="5">
        <f>+C33+C34+C35+C36</f>
        <v>11837303.41</v>
      </c>
      <c r="D32" s="5">
        <f>+D33+D34+D35+D36</f>
        <v>11316473.65</v>
      </c>
      <c r="E32" s="8">
        <f t="shared" si="0"/>
        <v>0.95600097911150861</v>
      </c>
    </row>
    <row r="33" spans="1:5" ht="25.5" outlineLevel="1" x14ac:dyDescent="0.2">
      <c r="A33" s="9" t="s">
        <v>21</v>
      </c>
      <c r="B33" s="16" t="s">
        <v>71</v>
      </c>
      <c r="C33" s="18">
        <v>933617.9</v>
      </c>
      <c r="D33" s="18">
        <v>911537.9</v>
      </c>
      <c r="E33" s="10">
        <f t="shared" si="0"/>
        <v>0.97635006783824518</v>
      </c>
    </row>
    <row r="34" spans="1:5" ht="25.5" outlineLevel="1" x14ac:dyDescent="0.2">
      <c r="A34" s="9" t="s">
        <v>22</v>
      </c>
      <c r="B34" s="16" t="s">
        <v>72</v>
      </c>
      <c r="C34" s="18">
        <v>149698.6</v>
      </c>
      <c r="D34" s="18">
        <v>149698.6</v>
      </c>
      <c r="E34" s="10">
        <f t="shared" si="0"/>
        <v>1</v>
      </c>
    </row>
    <row r="35" spans="1:5" ht="51" outlineLevel="1" x14ac:dyDescent="0.2">
      <c r="A35" s="9" t="s">
        <v>23</v>
      </c>
      <c r="B35" s="16" t="s">
        <v>73</v>
      </c>
      <c r="C35" s="18">
        <v>30000</v>
      </c>
      <c r="D35" s="18">
        <v>30000</v>
      </c>
      <c r="E35" s="10">
        <f>D35/C35</f>
        <v>1</v>
      </c>
    </row>
    <row r="36" spans="1:5" ht="38.25" outlineLevel="1" x14ac:dyDescent="0.2">
      <c r="A36" s="9" t="s">
        <v>24</v>
      </c>
      <c r="B36" s="16" t="s">
        <v>74</v>
      </c>
      <c r="C36" s="18">
        <v>10723986.91</v>
      </c>
      <c r="D36" s="18">
        <v>10225237.15</v>
      </c>
      <c r="E36" s="10">
        <f t="shared" si="0"/>
        <v>0.95349213271279532</v>
      </c>
    </row>
    <row r="37" spans="1:5" ht="47.25" customHeight="1" x14ac:dyDescent="0.2">
      <c r="A37" s="7" t="s">
        <v>25</v>
      </c>
      <c r="B37" s="15" t="s">
        <v>75</v>
      </c>
      <c r="C37" s="5">
        <f>+C38+C39+C40+C41</f>
        <v>1380662655.97</v>
      </c>
      <c r="D37" s="5">
        <f>+D38+D39+D40+D41</f>
        <v>1366293782.4400001</v>
      </c>
      <c r="E37" s="8">
        <f t="shared" si="0"/>
        <v>0.98959277020503977</v>
      </c>
    </row>
    <row r="38" spans="1:5" ht="51" outlineLevel="1" x14ac:dyDescent="0.2">
      <c r="A38" s="9" t="s">
        <v>26</v>
      </c>
      <c r="B38" s="16" t="s">
        <v>52</v>
      </c>
      <c r="C38" s="18">
        <v>1285937384.4100001</v>
      </c>
      <c r="D38" s="18">
        <v>1272493773.48</v>
      </c>
      <c r="E38" s="10">
        <f>D38/C38</f>
        <v>0.9895456722131396</v>
      </c>
    </row>
    <row r="39" spans="1:5" ht="38.25" outlineLevel="1" x14ac:dyDescent="0.2">
      <c r="A39" s="9" t="s">
        <v>27</v>
      </c>
      <c r="B39" s="16" t="s">
        <v>53</v>
      </c>
      <c r="C39" s="18">
        <v>94181725.230000004</v>
      </c>
      <c r="D39" s="18">
        <v>93256462.629999995</v>
      </c>
      <c r="E39" s="10">
        <f t="shared" si="0"/>
        <v>0.99017577350870944</v>
      </c>
    </row>
    <row r="40" spans="1:5" s="12" customFormat="1" ht="38.25" outlineLevel="1" x14ac:dyDescent="0.2">
      <c r="A40" s="9" t="s">
        <v>28</v>
      </c>
      <c r="B40" s="16" t="s">
        <v>54</v>
      </c>
      <c r="C40" s="18">
        <v>543546.32999999996</v>
      </c>
      <c r="D40" s="18">
        <v>543546.32999999996</v>
      </c>
      <c r="E40" s="10">
        <f>D40/C40</f>
        <v>1</v>
      </c>
    </row>
    <row r="41" spans="1:5" s="12" customFormat="1" ht="35.25" customHeight="1" outlineLevel="1" x14ac:dyDescent="0.2">
      <c r="A41" s="9" t="s">
        <v>77</v>
      </c>
      <c r="B41" s="16" t="s">
        <v>76</v>
      </c>
      <c r="C41" s="18">
        <v>0</v>
      </c>
      <c r="D41" s="18">
        <v>0</v>
      </c>
      <c r="E41" s="10"/>
    </row>
    <row r="42" spans="1:5" ht="15.75" customHeight="1" x14ac:dyDescent="0.2">
      <c r="A42" s="13"/>
      <c r="B42" s="17" t="s">
        <v>36</v>
      </c>
      <c r="C42" s="4">
        <f>+C37+C25+C32+C20+C13+C10+C5</f>
        <v>2085995391.6900001</v>
      </c>
      <c r="D42" s="4">
        <f>+D37+D25+D32+D20+D13+D10+D5</f>
        <v>2050288757.1100001</v>
      </c>
      <c r="E42" s="8">
        <f>D42/C42</f>
        <v>0.98288268769804343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4" fitToHeight="0" orientation="portrait" r:id="rId1"/>
  <headerFooter alignWithMargins="0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2025-01-14T08:02:20Z</cp:lastPrinted>
  <dcterms:created xsi:type="dcterms:W3CDTF">2017-06-23T04:54:16Z</dcterms:created>
  <dcterms:modified xsi:type="dcterms:W3CDTF">2025-01-14T08:02:45Z</dcterms:modified>
</cp:coreProperties>
</file>