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отчеты 2024 г\исполнение программы УФ\"/>
    </mc:Choice>
  </mc:AlternateContent>
  <xr:revisionPtr revIDLastSave="0" documentId="13_ncr:1_{6BBAD763-6ECA-4733-9317-D56F0A67E6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6" i="1"/>
  <c r="C4" i="1" l="1"/>
  <c r="D4" i="1"/>
  <c r="C8" i="1"/>
  <c r="D8" i="1"/>
  <c r="C11" i="1"/>
  <c r="D11" i="1"/>
  <c r="D22" i="1" l="1"/>
  <c r="C22" i="1"/>
  <c r="E6" i="1"/>
  <c r="E7" i="1"/>
  <c r="E5" i="1"/>
  <c r="E22" i="1" l="1"/>
  <c r="E18" i="1"/>
  <c r="E13" i="1"/>
  <c r="E9" i="1"/>
  <c r="E10" i="1"/>
  <c r="E14" i="1" l="1"/>
  <c r="E4" i="1"/>
  <c r="E11" i="1"/>
  <c r="E12" i="1"/>
  <c r="E15" i="1"/>
  <c r="E16" i="1"/>
  <c r="E17" i="1"/>
  <c r="E19" i="1"/>
  <c r="E20" i="1"/>
  <c r="E21" i="1" l="1"/>
  <c r="E8" i="1"/>
</calcChain>
</file>

<file path=xl/sharedStrings.xml><?xml version="1.0" encoding="utf-8"?>
<sst xmlns="http://schemas.openxmlformats.org/spreadsheetml/2006/main" count="42" uniqueCount="35">
  <si>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</si>
  <si>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</si>
  <si>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</si>
  <si>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</si>
  <si>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</si>
  <si>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</si>
  <si>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</si>
  <si>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</si>
  <si>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</si>
  <si>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</si>
  <si>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</si>
  <si>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</si>
  <si>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</si>
  <si>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3.3</t>
  </si>
  <si>
    <t>3.4</t>
  </si>
  <si>
    <t>4</t>
  </si>
  <si>
    <t>4.1</t>
  </si>
  <si>
    <t>4.3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</si>
  <si>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</si>
  <si>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</si>
  <si>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</si>
  <si>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</si>
  <si>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</si>
  <si>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Муниципальная программа "Развитие инфраструктуры на территории Тулунского муниципального района" на 2021-2026 гг.</t>
  </si>
  <si>
    <t>Муниципальная программа "Обеспечение комплексных мер безопасности на территории Тулунского муниципального района" на 2020-2026 годы</t>
  </si>
  <si>
    <t>Муниципальная программа "Развитие образования на территории Тулунского муниципального района на 2020-2026гг."</t>
  </si>
  <si>
    <t>Муниципальная программа "Управление финансами Тулунского муниципального района" на 2020-2026 годы</t>
  </si>
  <si>
    <t>4.2</t>
  </si>
  <si>
    <t>4.4</t>
  </si>
  <si>
    <t>3.2</t>
  </si>
  <si>
    <t>План на 2024 год</t>
  </si>
  <si>
    <t>Муниципальная программа "Экономическое развитие Тулунского муниципального района" на 2021-2026 годы</t>
  </si>
  <si>
    <t>Муниципальная программа "Развитие культуры в Тулунском районе" на 2021 - 2026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</si>
  <si>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2021-2026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</si>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</sst>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topLeftCell="A8" zoomScaleNormal="100" zoomScaleSheetLayoutView="100" workbookViewId="0">
      <selection activeCell="D22" sqref="D22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3" t="s">
        <v>34</v>
      </c>
      <c r="B1" s="23"/>
      <c r="C1" s="23"/>
      <c r="D1" s="23"/>
      <c r="E1" s="23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30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208435475.40000001</v>
      </c>
      <c r="D4" s="18">
        <f>+SUM(D5:D7)</f>
        <v>85925779.88000001</v>
      </c>
      <c r="E4" s="10">
        <f t="shared" ref="E4:E20" si="0">D4/C4</f>
        <v>0.41224162880672477</v>
      </c>
    </row>
    <row r="5" spans="1:5" ht="31.5" outlineLevel="1" x14ac:dyDescent="0.25">
      <c r="A5" s="11" t="s">
        <v>22</v>
      </c>
      <c r="B5" s="4" t="s">
        <v>31</v>
      </c>
      <c r="C5" s="21">
        <v>135657065.40000001</v>
      </c>
      <c r="D5" s="21">
        <v>76818250.620000005</v>
      </c>
      <c r="E5" s="12">
        <f>+D5/C5</f>
        <v>0.56626796690237113</v>
      </c>
    </row>
    <row r="6" spans="1:5" ht="47.25" outlineLevel="1" x14ac:dyDescent="0.25">
      <c r="A6" s="11" t="s">
        <v>21</v>
      </c>
      <c r="B6" s="4" t="s">
        <v>24</v>
      </c>
      <c r="C6" s="21">
        <v>10868500</v>
      </c>
      <c r="D6" s="21">
        <v>4430472.34</v>
      </c>
      <c r="E6" s="12">
        <f t="shared" ref="E6:E7" si="1">+D6/C6</f>
        <v>0.40764340433362467</v>
      </c>
    </row>
    <row r="7" spans="1:5" ht="31.5" outlineLevel="1" x14ac:dyDescent="0.25">
      <c r="A7" s="11" t="s">
        <v>7</v>
      </c>
      <c r="B7" s="4" t="s">
        <v>23</v>
      </c>
      <c r="C7" s="21">
        <v>61909910</v>
      </c>
      <c r="D7" s="21">
        <v>4677056.92</v>
      </c>
      <c r="E7" s="12">
        <f t="shared" si="1"/>
        <v>7.5546175402290194E-2</v>
      </c>
    </row>
    <row r="8" spans="1:5" ht="31.5" x14ac:dyDescent="0.25">
      <c r="A8" s="8" t="s">
        <v>8</v>
      </c>
      <c r="B8" s="9" t="s">
        <v>0</v>
      </c>
      <c r="C8" s="19">
        <f>+C9+C10</f>
        <v>319387297.25</v>
      </c>
      <c r="D8" s="19">
        <f>+D9+D10</f>
        <v>198041839.00999999</v>
      </c>
      <c r="E8" s="10">
        <f t="shared" si="0"/>
        <v>0.62006798866200052</v>
      </c>
    </row>
    <row r="9" spans="1:5" ht="31.5" outlineLevel="1" x14ac:dyDescent="0.25">
      <c r="A9" s="11" t="s">
        <v>9</v>
      </c>
      <c r="B9" s="4" t="s">
        <v>31</v>
      </c>
      <c r="C9" s="21">
        <v>1097100</v>
      </c>
      <c r="D9" s="21">
        <v>786240</v>
      </c>
      <c r="E9" s="12">
        <f t="shared" si="0"/>
        <v>0.71665299425758822</v>
      </c>
    </row>
    <row r="10" spans="1:5" ht="31.5" outlineLevel="1" x14ac:dyDescent="0.25">
      <c r="A10" s="11" t="s">
        <v>10</v>
      </c>
      <c r="B10" s="4" t="s">
        <v>26</v>
      </c>
      <c r="C10" s="21">
        <v>318290197.25</v>
      </c>
      <c r="D10" s="21">
        <v>197255599.00999999</v>
      </c>
      <c r="E10" s="12">
        <f t="shared" si="0"/>
        <v>0.6197350742004355</v>
      </c>
    </row>
    <row r="11" spans="1:5" ht="31.5" x14ac:dyDescent="0.25">
      <c r="A11" s="8" t="s">
        <v>11</v>
      </c>
      <c r="B11" s="9" t="s">
        <v>20</v>
      </c>
      <c r="C11" s="19">
        <f>+SUM(C12:C15)</f>
        <v>1325020958.49</v>
      </c>
      <c r="D11" s="19">
        <f>+SUM(D12:D15)</f>
        <v>802507307</v>
      </c>
      <c r="E11" s="10">
        <f t="shared" si="0"/>
        <v>0.60565631196848468</v>
      </c>
    </row>
    <row r="12" spans="1:5" ht="31.5" outlineLevel="1" x14ac:dyDescent="0.25">
      <c r="A12" s="11" t="s">
        <v>12</v>
      </c>
      <c r="B12" s="4" t="s">
        <v>31</v>
      </c>
      <c r="C12" s="21">
        <v>1828600</v>
      </c>
      <c r="D12" s="21">
        <v>1261260</v>
      </c>
      <c r="E12" s="12">
        <f>D12/C12</f>
        <v>0.68974078530022964</v>
      </c>
    </row>
    <row r="13" spans="1:5" ht="47.25" outlineLevel="1" x14ac:dyDescent="0.25">
      <c r="A13" s="11" t="s">
        <v>29</v>
      </c>
      <c r="B13" s="4" t="s">
        <v>24</v>
      </c>
      <c r="C13" s="21">
        <v>145000</v>
      </c>
      <c r="D13" s="21">
        <v>11877.8</v>
      </c>
      <c r="E13" s="12">
        <f>D13/C13</f>
        <v>8.1915862068965506E-2</v>
      </c>
    </row>
    <row r="14" spans="1:5" ht="31.5" outlineLevel="1" x14ac:dyDescent="0.25">
      <c r="A14" s="11" t="s">
        <v>13</v>
      </c>
      <c r="B14" s="4" t="s">
        <v>23</v>
      </c>
      <c r="C14" s="21">
        <v>4000</v>
      </c>
      <c r="D14" s="21">
        <v>0</v>
      </c>
      <c r="E14" s="12">
        <f>D14/C14</f>
        <v>0</v>
      </c>
    </row>
    <row r="15" spans="1:5" ht="31.5" outlineLevel="1" x14ac:dyDescent="0.25">
      <c r="A15" s="22" t="s">
        <v>14</v>
      </c>
      <c r="B15" s="4" t="s">
        <v>25</v>
      </c>
      <c r="C15" s="21">
        <v>1323043358.49</v>
      </c>
      <c r="D15" s="21">
        <v>801234169.20000005</v>
      </c>
      <c r="E15" s="12">
        <f>D15/C15</f>
        <v>0.60559932828993224</v>
      </c>
    </row>
    <row r="16" spans="1:5" ht="31.5" x14ac:dyDescent="0.25">
      <c r="A16" s="8" t="s">
        <v>15</v>
      </c>
      <c r="B16" s="9" t="s">
        <v>19</v>
      </c>
      <c r="C16" s="19">
        <f>+SUM(C17:C21)</f>
        <v>157380334.48000002</v>
      </c>
      <c r="D16" s="19">
        <f>+SUM(D17:D21)</f>
        <v>94246453.839999989</v>
      </c>
      <c r="E16" s="10">
        <f t="shared" si="0"/>
        <v>0.5988451743440466</v>
      </c>
    </row>
    <row r="17" spans="1:5" ht="31.5" outlineLevel="1" x14ac:dyDescent="0.25">
      <c r="A17" s="11" t="s">
        <v>16</v>
      </c>
      <c r="B17" s="4" t="s">
        <v>31</v>
      </c>
      <c r="C17" s="21">
        <v>548600</v>
      </c>
      <c r="D17" s="21">
        <v>343980</v>
      </c>
      <c r="E17" s="12">
        <f t="shared" si="0"/>
        <v>0.62701421800947865</v>
      </c>
    </row>
    <row r="18" spans="1:5" ht="45.75" customHeight="1" outlineLevel="1" x14ac:dyDescent="0.25">
      <c r="A18" s="11" t="s">
        <v>27</v>
      </c>
      <c r="B18" s="4" t="s">
        <v>24</v>
      </c>
      <c r="C18" s="21">
        <v>65000</v>
      </c>
      <c r="D18" s="21">
        <v>39532</v>
      </c>
      <c r="E18" s="12">
        <f t="shared" si="0"/>
        <v>0.60818461538461543</v>
      </c>
    </row>
    <row r="19" spans="1:5" ht="31.5" outlineLevel="1" x14ac:dyDescent="0.25">
      <c r="A19" s="11" t="s">
        <v>17</v>
      </c>
      <c r="B19" s="4" t="s">
        <v>23</v>
      </c>
      <c r="C19" s="21">
        <v>420000</v>
      </c>
      <c r="D19" s="21">
        <v>20000</v>
      </c>
      <c r="E19" s="12">
        <f t="shared" si="0"/>
        <v>4.7619047619047616E-2</v>
      </c>
    </row>
    <row r="20" spans="1:5" ht="31.5" outlineLevel="1" x14ac:dyDescent="0.25">
      <c r="A20" s="11" t="s">
        <v>28</v>
      </c>
      <c r="B20" s="4" t="s">
        <v>32</v>
      </c>
      <c r="C20" s="21">
        <v>143622821.65000001</v>
      </c>
      <c r="D20" s="21">
        <v>86087276.099999994</v>
      </c>
      <c r="E20" s="12">
        <f t="shared" si="0"/>
        <v>0.59939830669661542</v>
      </c>
    </row>
    <row r="21" spans="1:5" ht="63" x14ac:dyDescent="0.25">
      <c r="A21" s="13">
        <v>4.5</v>
      </c>
      <c r="B21" s="4" t="s">
        <v>33</v>
      </c>
      <c r="C21" s="21">
        <v>12723912.83</v>
      </c>
      <c r="D21" s="21">
        <v>7755665.7400000002</v>
      </c>
      <c r="E21" s="12">
        <f>D21/C21</f>
        <v>0.60953464894179099</v>
      </c>
    </row>
    <row r="22" spans="1:5" x14ac:dyDescent="0.25">
      <c r="A22" s="13"/>
      <c r="B22" s="14" t="s">
        <v>18</v>
      </c>
      <c r="C22" s="20">
        <f>C4+C8+C11+C16</f>
        <v>2010224065.6199999</v>
      </c>
      <c r="D22" s="20">
        <f>D4+D8+D11+D16</f>
        <v>1180721379.7299998</v>
      </c>
      <c r="E22" s="15">
        <f>D22/C22</f>
        <v>0.58735809600699307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2024-08-01T01:01:50Z</cp:lastPrinted>
  <dcterms:created xsi:type="dcterms:W3CDTF">2017-06-23T05:02:34Z</dcterms:created>
  <dcterms:modified xsi:type="dcterms:W3CDTF">2024-08-01T02:48:25Z</dcterms:modified>
</cp:coreProperties>
</file>