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отчеты 2024 г\исполнение программы УФ\"/>
    </mc:Choice>
  </mc:AlternateContent>
  <xr:revisionPtr revIDLastSave="0" documentId="13_ncr:1_{3F6685CA-D320-44CA-B85D-98D8B19F04C2}" xr6:coauthVersionLast="47" xr6:coauthVersionMax="47" xr10:uidLastSave="{00000000-0000-0000-0000-000000000000}"/>
  <bookViews>
    <workbookView xWindow="750" yWindow="405" windowWidth="18225" windowHeight="14835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C4" i="1" l="1"/>
  <c r="D4" i="1"/>
  <c r="C8" i="1"/>
  <c r="D8" i="1"/>
  <c r="C11" i="1"/>
  <c r="D11" i="1"/>
  <c r="D22" i="1" l="1"/>
  <c r="C22" i="1"/>
  <c r="E6" i="1"/>
  <c r="E7" i="1"/>
  <c r="E5" i="1"/>
  <c r="E22" i="1" l="1"/>
  <c r="E18" i="1"/>
  <c r="E13" i="1"/>
  <c r="E9" i="1"/>
  <c r="E10" i="1"/>
  <c r="E14" i="1" l="1"/>
  <c r="E4" i="1"/>
  <c r="E11" i="1"/>
  <c r="E12" i="1"/>
  <c r="E15" i="1"/>
  <c r="E16" i="1"/>
  <c r="E17" i="1"/>
  <c r="E19" i="1"/>
  <c r="E20" i="1"/>
  <c r="E21" i="1" l="1"/>
  <c r="E8" i="1"/>
</calcChain>
</file>

<file path=xl/sharedStrings.xml><?xml version="1.0" encoding="utf-8"?>
<sst xmlns="http://schemas.openxmlformats.org/spreadsheetml/2006/main" count="42" uniqueCount="35">
  <si>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</si>
  <si>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</si>
  <si>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</si>
  <si>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</si>
  <si>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</si>
  <si>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</si>
  <si>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</si>
  <si>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</si>
  <si>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</si>
  <si>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</si>
  <si>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</si>
  <si>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</si>
  <si>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</si>
  <si>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3.3</t>
  </si>
  <si>
    <t>3.4</t>
  </si>
  <si>
    <t>4</t>
  </si>
  <si>
    <t>4.1</t>
  </si>
  <si>
    <t>4.3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</si>
  <si>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</si>
  <si>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</si>
  <si>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</si>
  <si>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</si>
  <si>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</si>
  <si>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Муниципальная программа "Развитие инфраструктуры на территории Тулунского муниципального района" на 2021-2026 гг.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</si>
  <si>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</si>
  <si>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Муниципальная программа "Развитие образования на территории Тулунского муниципального района на 2020-2026гг."</t>
  </si>
  <si>
    <t>Муниципальная программа "Управление финансами Тулунского муниципального района" на 2020-2026 годы</t>
  </si>
  <si>
    <t>4.2</t>
  </si>
  <si>
    <t>4.4</t>
  </si>
  <si>
    <t>3.2</t>
  </si>
  <si>
    <t>План на 2024 год</t>
  </si>
  <si>
    <t>Муниципальная программа "Экономическое развитие Тулунского муниципального района" на 2021-2026 годы</t>
  </si>
  <si>
    <t>Муниципальная программа "Развитие культуры в Тулунском районе" на 2021 - 2026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</si>
  <si>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</si>
  <si>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01.06.2024г.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</si>
</sst>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"/>
  <sheetViews>
    <sheetView showGridLines="0" tabSelected="1" view="pageBreakPreview" topLeftCell="A13" zoomScale="115" zoomScaleNormal="100" zoomScaleSheetLayoutView="115" workbookViewId="0">
      <selection activeCell="C18" sqref="C18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2" t="s">
        <v>34</v>
      </c>
      <c r="B1" s="22"/>
      <c r="C1" s="22"/>
      <c r="D1" s="22"/>
      <c r="E1" s="22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30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206098057.50999999</v>
      </c>
      <c r="D4" s="18">
        <f>+SUM(D5:D7)</f>
        <v>54104072.760000005</v>
      </c>
      <c r="E4" s="10">
        <f t="shared" ref="E4:E20" si="0">D4/C4</f>
        <v>0.26251617028158963</v>
      </c>
    </row>
    <row r="5" spans="1:5" ht="31.5" outlineLevel="1" x14ac:dyDescent="0.25">
      <c r="A5" s="11" t="s">
        <v>22</v>
      </c>
      <c r="B5" s="4" t="s">
        <v>31</v>
      </c>
      <c r="C5" s="21">
        <v>135657065.40000001</v>
      </c>
      <c r="D5" s="21">
        <v>50278861.920000002</v>
      </c>
      <c r="E5" s="12">
        <f>+D5/C5</f>
        <v>0.37063209182468426</v>
      </c>
    </row>
    <row r="6" spans="1:5" ht="47.25" outlineLevel="1" x14ac:dyDescent="0.25">
      <c r="A6" s="11" t="s">
        <v>21</v>
      </c>
      <c r="B6" s="4" t="s">
        <v>24</v>
      </c>
      <c r="C6" s="21">
        <v>10868500</v>
      </c>
      <c r="D6" s="21">
        <v>3274263.27</v>
      </c>
      <c r="E6" s="12">
        <f t="shared" ref="E6:E7" si="1">+D6/C6</f>
        <v>0.3012617444909601</v>
      </c>
    </row>
    <row r="7" spans="1:5" ht="31.5" outlineLevel="1" x14ac:dyDescent="0.25">
      <c r="A7" s="11" t="s">
        <v>7</v>
      </c>
      <c r="B7" s="4" t="s">
        <v>23</v>
      </c>
      <c r="C7" s="21">
        <v>59572492.109999999</v>
      </c>
      <c r="D7" s="21">
        <v>550947.56999999995</v>
      </c>
      <c r="E7" s="12">
        <f t="shared" si="1"/>
        <v>9.2483552472956958E-3</v>
      </c>
    </row>
    <row r="8" spans="1:5" ht="31.5" x14ac:dyDescent="0.25">
      <c r="A8" s="8" t="s">
        <v>8</v>
      </c>
      <c r="B8" s="9" t="s">
        <v>0</v>
      </c>
      <c r="C8" s="19">
        <f>+C9+C10</f>
        <v>318386420</v>
      </c>
      <c r="D8" s="19">
        <f>+D9+D10</f>
        <v>140823809.56999999</v>
      </c>
      <c r="E8" s="10">
        <f t="shared" si="0"/>
        <v>0.44230469870542843</v>
      </c>
    </row>
    <row r="9" spans="1:5" ht="31.5" outlineLevel="1" x14ac:dyDescent="0.25">
      <c r="A9" s="11" t="s">
        <v>9</v>
      </c>
      <c r="B9" s="4" t="s">
        <v>31</v>
      </c>
      <c r="C9" s="21">
        <v>1097100</v>
      </c>
      <c r="D9" s="21">
        <v>556920</v>
      </c>
      <c r="E9" s="12">
        <f t="shared" si="0"/>
        <v>0.50762920426579161</v>
      </c>
    </row>
    <row r="10" spans="1:5" ht="31.5" outlineLevel="1" x14ac:dyDescent="0.25">
      <c r="A10" s="11" t="s">
        <v>10</v>
      </c>
      <c r="B10" s="4" t="s">
        <v>26</v>
      </c>
      <c r="C10" s="21">
        <v>317289320</v>
      </c>
      <c r="D10" s="21">
        <v>140266889.56999999</v>
      </c>
      <c r="E10" s="12">
        <f t="shared" si="0"/>
        <v>0.44207882436761498</v>
      </c>
    </row>
    <row r="11" spans="1:5" ht="31.5" x14ac:dyDescent="0.25">
      <c r="A11" s="8" t="s">
        <v>11</v>
      </c>
      <c r="B11" s="9" t="s">
        <v>20</v>
      </c>
      <c r="C11" s="19">
        <f>+SUM(C12:C15)</f>
        <v>1249744212.05</v>
      </c>
      <c r="D11" s="19">
        <f>+SUM(D12:D15)</f>
        <v>505193205.5</v>
      </c>
      <c r="E11" s="10">
        <f t="shared" si="0"/>
        <v>0.4042372836208728</v>
      </c>
    </row>
    <row r="12" spans="1:5" ht="31.5" outlineLevel="1" x14ac:dyDescent="0.25">
      <c r="A12" s="11" t="s">
        <v>12</v>
      </c>
      <c r="B12" s="4" t="s">
        <v>31</v>
      </c>
      <c r="C12" s="21">
        <v>1828600</v>
      </c>
      <c r="D12" s="21">
        <v>889295</v>
      </c>
      <c r="E12" s="12">
        <f>D12/C12</f>
        <v>0.48632560428743299</v>
      </c>
    </row>
    <row r="13" spans="1:5" ht="47.25" outlineLevel="1" x14ac:dyDescent="0.25">
      <c r="A13" s="11" t="s">
        <v>29</v>
      </c>
      <c r="B13" s="4" t="s">
        <v>24</v>
      </c>
      <c r="C13" s="21">
        <v>145000</v>
      </c>
      <c r="D13" s="21">
        <v>7263.2</v>
      </c>
      <c r="E13" s="12">
        <f>D13/C13</f>
        <v>5.0091034482758617E-2</v>
      </c>
    </row>
    <row r="14" spans="1:5" ht="31.5" outlineLevel="1" x14ac:dyDescent="0.25">
      <c r="A14" s="11" t="s">
        <v>13</v>
      </c>
      <c r="B14" s="4" t="s">
        <v>23</v>
      </c>
      <c r="C14" s="21">
        <v>4000</v>
      </c>
      <c r="D14" s="21">
        <v>0</v>
      </c>
      <c r="E14" s="12">
        <f>D14/C14</f>
        <v>0</v>
      </c>
    </row>
    <row r="15" spans="1:5" ht="31.5" outlineLevel="1" x14ac:dyDescent="0.25">
      <c r="A15" s="11" t="s">
        <v>14</v>
      </c>
      <c r="B15" s="4" t="s">
        <v>25</v>
      </c>
      <c r="C15" s="21">
        <v>1247766612.05</v>
      </c>
      <c r="D15" s="21">
        <v>504296647.30000001</v>
      </c>
      <c r="E15" s="12">
        <f>D15/C15</f>
        <v>0.40415943368726076</v>
      </c>
    </row>
    <row r="16" spans="1:5" ht="31.5" x14ac:dyDescent="0.25">
      <c r="A16" s="8" t="s">
        <v>15</v>
      </c>
      <c r="B16" s="9" t="s">
        <v>19</v>
      </c>
      <c r="C16" s="19">
        <f>+SUM(C17:C21)</f>
        <v>157232334.48000002</v>
      </c>
      <c r="D16" s="19">
        <f>+SUM(D17:D21)</f>
        <v>63477359.480000004</v>
      </c>
      <c r="E16" s="10">
        <f t="shared" si="0"/>
        <v>0.40371695612058939</v>
      </c>
    </row>
    <row r="17" spans="1:5" ht="31.5" outlineLevel="1" x14ac:dyDescent="0.25">
      <c r="A17" s="11" t="s">
        <v>16</v>
      </c>
      <c r="B17" s="4" t="s">
        <v>31</v>
      </c>
      <c r="C17" s="21">
        <v>548600</v>
      </c>
      <c r="D17" s="21">
        <v>245700</v>
      </c>
      <c r="E17" s="12">
        <f t="shared" si="0"/>
        <v>0.44786729857819907</v>
      </c>
    </row>
    <row r="18" spans="1:5" ht="45.75" customHeight="1" outlineLevel="1" x14ac:dyDescent="0.25">
      <c r="A18" s="11" t="s">
        <v>27</v>
      </c>
      <c r="B18" s="4" t="s">
        <v>24</v>
      </c>
      <c r="C18" s="21">
        <v>65000</v>
      </c>
      <c r="D18" s="21">
        <v>39532</v>
      </c>
      <c r="E18" s="12">
        <f t="shared" si="0"/>
        <v>0.60818461538461543</v>
      </c>
    </row>
    <row r="19" spans="1:5" ht="31.5" outlineLevel="1" x14ac:dyDescent="0.25">
      <c r="A19" s="11" t="s">
        <v>17</v>
      </c>
      <c r="B19" s="4" t="s">
        <v>23</v>
      </c>
      <c r="C19" s="21">
        <v>420000</v>
      </c>
      <c r="D19" s="21">
        <v>20000</v>
      </c>
      <c r="E19" s="12">
        <f t="shared" si="0"/>
        <v>4.7619047619047616E-2</v>
      </c>
    </row>
    <row r="20" spans="1:5" ht="31.5" outlineLevel="1" x14ac:dyDescent="0.25">
      <c r="A20" s="11" t="s">
        <v>28</v>
      </c>
      <c r="B20" s="4" t="s">
        <v>32</v>
      </c>
      <c r="C20" s="21">
        <v>143592821.65000001</v>
      </c>
      <c r="D20" s="21">
        <v>58355375.710000001</v>
      </c>
      <c r="E20" s="12">
        <f t="shared" si="0"/>
        <v>0.40639479773047554</v>
      </c>
    </row>
    <row r="21" spans="1:5" ht="63" x14ac:dyDescent="0.25">
      <c r="A21" s="13">
        <v>4.5</v>
      </c>
      <c r="B21" s="4" t="s">
        <v>33</v>
      </c>
      <c r="C21" s="21">
        <v>12605912.83</v>
      </c>
      <c r="D21" s="21">
        <v>4816751.7699999996</v>
      </c>
      <c r="E21" s="12">
        <f>D21/C21</f>
        <v>0.38210257638280049</v>
      </c>
    </row>
    <row r="22" spans="1:5" x14ac:dyDescent="0.25">
      <c r="A22" s="13"/>
      <c r="B22" s="14" t="s">
        <v>18</v>
      </c>
      <c r="C22" s="20">
        <f>C4+C8+C11+C16</f>
        <v>1931461024.04</v>
      </c>
      <c r="D22" s="20">
        <f>D4+D8+D11+D16</f>
        <v>763598447.30999994</v>
      </c>
      <c r="E22" s="15">
        <f>D22/C22</f>
        <v>0.39534758289494021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Туева</cp:lastModifiedBy>
  <cp:lastPrinted>2024-06-04T01:56:28Z</cp:lastPrinted>
  <dcterms:created xsi:type="dcterms:W3CDTF">2017-06-23T05:02:34Z</dcterms:created>
  <dcterms:modified xsi:type="dcterms:W3CDTF">2024-06-04T02:31:44Z</dcterms:modified>
</cp:coreProperties>
</file>